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21570" windowHeight="8060" firstSheet="4" activeTab="9"/>
  </bookViews>
  <sheets>
    <sheet name="Evolución de la sup certificada" sheetId="1" r:id="rId1"/>
    <sheet name="Variedades de trigo harinero " sheetId="2" r:id="rId2"/>
    <sheet name="Variedad de papa" sheetId="3" r:id="rId3"/>
    <sheet name="Variedades de avena" sheetId="4" r:id="rId4"/>
    <sheet name="Sup por región" sheetId="5" r:id="rId5"/>
    <sheet name="Sup. por sist" sheetId="6" r:id="rId6"/>
    <sheet name="Esp Export" sheetId="7" r:id="rId7"/>
    <sheet name="Esp Nac" sheetId="8" r:id="rId8"/>
    <sheet name="Expor esp" sheetId="9" r:id="rId9"/>
    <sheet name="Nac esp" sheetId="11" r:id="rId10"/>
  </sheets>
  <definedNames>
    <definedName name="_xlnm._FilterDatabase" localSheetId="7" hidden="1">'Esp Nac'!$B$5:$C$7</definedName>
  </definedNames>
  <calcPr calcId="162913"/>
</workbook>
</file>

<file path=xl/calcChain.xml><?xml version="1.0" encoding="utf-8"?>
<calcChain xmlns="http://schemas.openxmlformats.org/spreadsheetml/2006/main">
  <c r="E18" i="11" l="1"/>
  <c r="D18" i="11"/>
  <c r="C18" i="11"/>
  <c r="E41" i="3" l="1"/>
  <c r="C11" i="7" l="1"/>
  <c r="C16" i="8" l="1"/>
  <c r="F35" i="9" l="1"/>
  <c r="C10" i="6"/>
  <c r="K16" i="5"/>
  <c r="J16" i="5"/>
  <c r="E10" i="4"/>
  <c r="E49" i="2"/>
  <c r="F28" i="1"/>
  <c r="D41" i="3" l="1"/>
  <c r="D49" i="2" l="1"/>
  <c r="D10" i="4" l="1"/>
  <c r="E35" i="9" l="1"/>
  <c r="F27" i="1" l="1"/>
  <c r="C49" i="2" l="1"/>
  <c r="D35" i="9" l="1"/>
  <c r="C11" i="6" l="1"/>
  <c r="C10" i="4" l="1"/>
  <c r="C41" i="3" l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<sst xmlns="http://schemas.openxmlformats.org/spreadsheetml/2006/main" count="242" uniqueCount="172">
  <si>
    <t>AÑO</t>
  </si>
  <si>
    <t>NACIONAL</t>
  </si>
  <si>
    <t>EXPORTACION</t>
  </si>
  <si>
    <t>TOTAL</t>
  </si>
  <si>
    <t>Sup. ha</t>
  </si>
  <si>
    <t>Ciko Inia</t>
  </si>
  <si>
    <t>Crac Baer</t>
  </si>
  <si>
    <t>Don Feña</t>
  </si>
  <si>
    <t>DonCrac Baer</t>
  </si>
  <si>
    <t>Fritz Baer</t>
  </si>
  <si>
    <t>Gorrion</t>
  </si>
  <si>
    <t>Halcon</t>
  </si>
  <si>
    <t>Impulso Baer</t>
  </si>
  <si>
    <t>Innovo Baer</t>
  </si>
  <si>
    <t>Otto Baer</t>
  </si>
  <si>
    <t>Queltehue</t>
  </si>
  <si>
    <t>Swindy</t>
  </si>
  <si>
    <t>Invento Baer</t>
  </si>
  <si>
    <t xml:space="preserve">                                           </t>
  </si>
  <si>
    <t>VARIEDAD</t>
  </si>
  <si>
    <t>Bicentenario INIA</t>
  </si>
  <si>
    <t>Caluga Baer</t>
  </si>
  <si>
    <t>Ikaro Baer</t>
  </si>
  <si>
    <t>Maqui INIA</t>
  </si>
  <si>
    <t>Maxwell</t>
  </si>
  <si>
    <t>Quijote Baer</t>
  </si>
  <si>
    <t>Quino Baer</t>
  </si>
  <si>
    <t>Tricahue</t>
  </si>
  <si>
    <t>Total general</t>
  </si>
  <si>
    <t>-</t>
  </si>
  <si>
    <t>2014 /2015</t>
  </si>
  <si>
    <t xml:space="preserve">        VARIEDADES DE PAPA BAJO CERTIFICACIÓN</t>
  </si>
  <si>
    <t>AGATA</t>
  </si>
  <si>
    <t>ATLANTIC</t>
  </si>
  <si>
    <t>BARAKA</t>
  </si>
  <si>
    <t>CAESAR</t>
  </si>
  <si>
    <t>CARDINAL</t>
  </si>
  <si>
    <t>CORNADO</t>
  </si>
  <si>
    <t>DESIREE</t>
  </si>
  <si>
    <t>INNOVATOR</t>
  </si>
  <si>
    <t>KARU INIA</t>
  </si>
  <si>
    <t>MONALISA</t>
  </si>
  <si>
    <t>PATAGONIA INIA</t>
  </si>
  <si>
    <t>PUKARA</t>
  </si>
  <si>
    <t>PUYEHUE INIA</t>
  </si>
  <si>
    <t>RED LADY</t>
  </si>
  <si>
    <t>RED SCARLETT</t>
  </si>
  <si>
    <t>RODEO</t>
  </si>
  <si>
    <t>ROMANO</t>
  </si>
  <si>
    <t>SHEPODY</t>
  </si>
  <si>
    <t>SYMFONIA</t>
  </si>
  <si>
    <t>VERDI</t>
  </si>
  <si>
    <t>2014/2015</t>
  </si>
  <si>
    <t>FL-1867</t>
  </si>
  <si>
    <t>SUPERFICIE (ha)</t>
  </si>
  <si>
    <t xml:space="preserve">        VARIEDADES DE AVENA BAJO CERTIFICACIÓN</t>
  </si>
  <si>
    <t>Supernova INIA</t>
  </si>
  <si>
    <t>Symphony</t>
  </si>
  <si>
    <t>Urano INIA</t>
  </si>
  <si>
    <t>Pituca Baer</t>
  </si>
  <si>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</si>
  <si>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</si>
  <si>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</si>
  <si>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</si>
  <si>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</si>
  <si>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</si>
  <si>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</si>
  <si>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</si>
  <si>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</si>
  <si>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</si>
  <si>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</si>
  <si>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</si>
  <si>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</si>
  <si>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Total</t>
  </si>
  <si>
    <t>AVENA</t>
  </si>
  <si>
    <t>PAPA</t>
  </si>
  <si>
    <t>CEBADA</t>
  </si>
  <si>
    <t>TRIGO CANDEAL</t>
  </si>
  <si>
    <t>TRIGO HARINERO</t>
  </si>
  <si>
    <t>Especie</t>
  </si>
  <si>
    <t>Total Sup(ha)</t>
  </si>
  <si>
    <t xml:space="preserve">OECD </t>
  </si>
  <si>
    <t>AOSCA</t>
  </si>
  <si>
    <t>OTROS</t>
  </si>
  <si>
    <t>MAÍZ</t>
  </si>
  <si>
    <t>MARAVILLA</t>
  </si>
  <si>
    <t>RAPS</t>
  </si>
  <si>
    <t>ESPECIE</t>
  </si>
  <si>
    <t>Alforfom</t>
  </si>
  <si>
    <t>Avena</t>
  </si>
  <si>
    <t>Avena Estrigosa</t>
  </si>
  <si>
    <t>Cártamo</t>
  </si>
  <si>
    <t>Cebada</t>
  </si>
  <si>
    <t>Frejol</t>
  </si>
  <si>
    <t>Maravilla</t>
  </si>
  <si>
    <t>Maíz</t>
  </si>
  <si>
    <t>Mostaza verde</t>
  </si>
  <si>
    <t>Nabo</t>
  </si>
  <si>
    <t>Raps</t>
  </si>
  <si>
    <t>Remolacha</t>
  </si>
  <si>
    <t>Soya</t>
  </si>
  <si>
    <t>Tabaco</t>
  </si>
  <si>
    <t>Trébol encarnado</t>
  </si>
  <si>
    <t>Trébol rosado</t>
  </si>
  <si>
    <t>Triticale</t>
  </si>
  <si>
    <t>Thimoty</t>
  </si>
  <si>
    <t>Total General</t>
  </si>
  <si>
    <t>2014/15</t>
  </si>
  <si>
    <t>Arveja</t>
  </si>
  <si>
    <t>Sorgo</t>
  </si>
  <si>
    <t>Haba</t>
  </si>
  <si>
    <t>Lupino azul</t>
  </si>
  <si>
    <t>LUPINO BLANCO</t>
  </si>
  <si>
    <t>2015/16</t>
  </si>
  <si>
    <t>Trigo Candeal</t>
  </si>
  <si>
    <t>Trigo harinero</t>
  </si>
  <si>
    <t>Brassica juncea</t>
  </si>
  <si>
    <t>2015/2016</t>
  </si>
  <si>
    <t>Jupiter INIA</t>
  </si>
  <si>
    <t>Ilustre Baer</t>
  </si>
  <si>
    <t>KUYEN INIA</t>
  </si>
  <si>
    <t>MARKIES</t>
  </si>
  <si>
    <t>MEMPHIS</t>
  </si>
  <si>
    <t>RED FANTASY</t>
  </si>
  <si>
    <t>RED FLAMENCO</t>
  </si>
  <si>
    <t>RED MAGIC</t>
  </si>
  <si>
    <t>RED SONIA</t>
  </si>
  <si>
    <t>ROSARA</t>
  </si>
  <si>
    <t>YAGANA INIA</t>
  </si>
  <si>
    <t>2016/2017</t>
  </si>
  <si>
    <t>Matylda</t>
  </si>
  <si>
    <t>Ñeke Baer</t>
  </si>
  <si>
    <t>Colorín Baer</t>
  </si>
  <si>
    <t>ADARA - NS</t>
  </si>
  <si>
    <t>KAIA-NS</t>
  </si>
  <si>
    <t>VR 808</t>
  </si>
  <si>
    <t>XII</t>
  </si>
  <si>
    <t>ARROZ</t>
  </si>
  <si>
    <t>2016/17</t>
  </si>
  <si>
    <t>Calabaza</t>
  </si>
  <si>
    <t>Lupino blanco</t>
  </si>
  <si>
    <t>Rábano forrajero</t>
  </si>
  <si>
    <t>Mostaza de Abisinia</t>
  </si>
  <si>
    <t xml:space="preserve">ASTERIX </t>
  </si>
  <si>
    <t>VARIEDADES DE TRIGO HARINERO BAJO CERTIFICACIÓN</t>
  </si>
  <si>
    <t xml:space="preserve"> SUPERFICIE (ha)</t>
  </si>
  <si>
    <t>OTROS (trébol rosado, triticale, lupino amarillo, lino)</t>
  </si>
  <si>
    <t>OTROS (Avena, Avena Estrigosa, Calabaza, Lupino Azul, Lupino Blanco, Mostaza de Abisinia, Soya, Tabaco, Trébol Encarnado, Trébol Rosado)</t>
  </si>
  <si>
    <t>OTRAS (PROVISORIAS)</t>
  </si>
  <si>
    <t>SUPERFICIE BAJO CERTIFICACIÓN POR ESPECIE  CERTIFICACIÓN EXPORTACIÓN ( ha)</t>
  </si>
  <si>
    <t>LINO</t>
  </si>
  <si>
    <t>LUPINO AMARILLO</t>
  </si>
  <si>
    <t>TRÉBOL ROSADO</t>
  </si>
  <si>
    <t>TRITICALE</t>
  </si>
  <si>
    <t>SUPERFICIE BAJO CERTIFICACIÓN POR ESPECIE  CERTIFICACIÓN NACIONAL ( ha)</t>
  </si>
  <si>
    <t>Variedades provisorias</t>
  </si>
  <si>
    <t>Bakán Baer</t>
  </si>
  <si>
    <t>Dollinco INIA</t>
  </si>
  <si>
    <t>Kipa INIA</t>
  </si>
  <si>
    <t>Konde INIA</t>
  </si>
  <si>
    <t>Kumpa INIA</t>
  </si>
  <si>
    <t>Lasana INIA</t>
  </si>
  <si>
    <t>Maxi Baer</t>
  </si>
  <si>
    <t>Millan INIA</t>
  </si>
  <si>
    <t>Pandora INIA</t>
  </si>
  <si>
    <t>Pantera INIA</t>
  </si>
  <si>
    <t>Pionero INIA</t>
  </si>
  <si>
    <t>Rocky INIA</t>
  </si>
  <si>
    <t>Rupanco INIA</t>
  </si>
  <si>
    <t>Suri INIA</t>
  </si>
  <si>
    <t>Tukan INIA</t>
  </si>
  <si>
    <t>Verónica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</si>
</sst>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0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3B300"/>
        <bgColor indexed="64"/>
      </patternFill>
    </fill>
    <fill>
      <patternFill patternType="solid">
        <fgColor rgb="FFADAD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8" fillId="0" borderId="0" xfId="0" applyFont="1"/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Border="1"/>
    <xf numFmtId="164" fontId="1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164" fontId="3" fillId="0" borderId="17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1" fillId="0" borderId="4" xfId="0" applyFont="1" applyBorder="1" applyAlignment="1">
      <alignment horizontal="left" vertical="center"/>
    </xf>
    <xf numFmtId="3" fontId="12" fillId="0" borderId="4" xfId="0" applyNumberFormat="1" applyFont="1" applyBorder="1"/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3" fontId="12" fillId="0" borderId="5" xfId="0" applyNumberFormat="1" applyFont="1" applyBorder="1"/>
    <xf numFmtId="0" fontId="11" fillId="0" borderId="5" xfId="0" applyFont="1" applyBorder="1" applyAlignment="1">
      <alignment horizontal="right" vertical="center"/>
    </xf>
    <xf numFmtId="3" fontId="12" fillId="0" borderId="5" xfId="0" applyNumberFormat="1" applyFont="1" applyFill="1" applyBorder="1"/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/>
    </xf>
    <xf numFmtId="3" fontId="13" fillId="0" borderId="5" xfId="0" applyNumberFormat="1" applyFont="1" applyFill="1" applyBorder="1"/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14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8" xfId="0" applyFont="1" applyFill="1" applyBorder="1"/>
    <xf numFmtId="0" fontId="15" fillId="0" borderId="5" xfId="0" applyFont="1" applyBorder="1"/>
    <xf numFmtId="0" fontId="12" fillId="0" borderId="4" xfId="0" applyFont="1" applyFill="1" applyBorder="1"/>
    <xf numFmtId="0" fontId="12" fillId="0" borderId="5" xfId="0" applyFont="1" applyFill="1" applyBorder="1"/>
    <xf numFmtId="0" fontId="13" fillId="0" borderId="5" xfId="0" applyFont="1" applyFill="1" applyBorder="1"/>
    <xf numFmtId="3" fontId="16" fillId="0" borderId="5" xfId="0" applyNumberFormat="1" applyFont="1" applyBorder="1"/>
    <xf numFmtId="0" fontId="17" fillId="0" borderId="5" xfId="0" applyFont="1" applyBorder="1"/>
    <xf numFmtId="3" fontId="17" fillId="0" borderId="5" xfId="0" applyNumberFormat="1" applyFont="1" applyBorder="1"/>
    <xf numFmtId="0" fontId="5" fillId="0" borderId="4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1" fontId="13" fillId="0" borderId="5" xfId="0" applyNumberFormat="1" applyFont="1" applyBorder="1"/>
    <xf numFmtId="0" fontId="8" fillId="0" borderId="0" xfId="0" applyFont="1" applyAlignment="1">
      <alignment horizontal="right"/>
    </xf>
    <xf numFmtId="0" fontId="1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3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/>
    </xf>
    <xf numFmtId="3" fontId="0" fillId="0" borderId="0" xfId="0" applyNumberFormat="1"/>
    <xf numFmtId="0" fontId="18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4" fillId="0" borderId="19" xfId="0" applyFont="1" applyBorder="1"/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0" fillId="0" borderId="5" xfId="0" applyNumberFormat="1" applyBorder="1"/>
    <xf numFmtId="0" fontId="16" fillId="0" borderId="5" xfId="0" applyFont="1" applyFill="1" applyBorder="1"/>
    <xf numFmtId="164" fontId="16" fillId="0" borderId="5" xfId="0" applyNumberFormat="1" applyFont="1" applyFill="1" applyBorder="1"/>
    <xf numFmtId="0" fontId="16" fillId="0" borderId="4" xfId="0" applyFont="1" applyFill="1" applyBorder="1"/>
    <xf numFmtId="164" fontId="16" fillId="0" borderId="4" xfId="0" applyNumberFormat="1" applyFont="1" applyFill="1" applyBorder="1"/>
    <xf numFmtId="0" fontId="16" fillId="0" borderId="5" xfId="0" applyFont="1" applyFill="1" applyBorder="1" applyAlignment="1">
      <alignment wrapText="1"/>
    </xf>
    <xf numFmtId="0" fontId="17" fillId="0" borderId="5" xfId="0" applyFont="1" applyFill="1" applyBorder="1"/>
    <xf numFmtId="3" fontId="17" fillId="0" borderId="5" xfId="0" applyNumberFormat="1" applyFont="1" applyFill="1" applyBorder="1"/>
    <xf numFmtId="1" fontId="8" fillId="0" borderId="0" xfId="0" applyNumberFormat="1" applyFont="1" applyAlignment="1">
      <alignment horizontal="right"/>
    </xf>
    <xf numFmtId="1" fontId="1" fillId="0" borderId="5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right"/>
    </xf>
    <xf numFmtId="1" fontId="4" fillId="0" borderId="17" xfId="0" applyNumberFormat="1" applyFont="1" applyBorder="1"/>
    <xf numFmtId="164" fontId="3" fillId="2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1" fontId="12" fillId="0" borderId="4" xfId="0" applyNumberFormat="1" applyFont="1" applyFill="1" applyBorder="1"/>
    <xf numFmtId="1" fontId="12" fillId="0" borderId="5" xfId="0" applyNumberFormat="1" applyFont="1" applyFill="1" applyBorder="1"/>
    <xf numFmtId="1" fontId="12" fillId="0" borderId="8" xfId="0" applyNumberFormat="1" applyFont="1" applyFill="1" applyBorder="1"/>
    <xf numFmtId="1" fontId="13" fillId="0" borderId="5" xfId="0" applyNumberFormat="1" applyFont="1" applyFill="1" applyBorder="1"/>
    <xf numFmtId="164" fontId="0" fillId="0" borderId="5" xfId="0" applyNumberFormat="1" applyBorder="1"/>
    <xf numFmtId="164" fontId="13" fillId="0" borderId="5" xfId="0" applyNumberFormat="1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164" fontId="5" fillId="0" borderId="5" xfId="0" applyNumberFormat="1" applyFont="1" applyBorder="1"/>
    <xf numFmtId="164" fontId="18" fillId="0" borderId="5" xfId="0" applyNumberFormat="1" applyFont="1" applyBorder="1"/>
    <xf numFmtId="1" fontId="5" fillId="0" borderId="5" xfId="0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  <color rgb="FFADAD00"/>
      <color rgb="FF30C030"/>
      <color rgb="FFB3B300"/>
      <color rgb="FFFFFFFF"/>
      <color rgb="FFFFFFCC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Evolución Superficie bajo Certificación (ha)</a:t>
            </a:r>
          </a:p>
          <a:p>
            <a:pPr>
              <a:defRPr/>
            </a:pPr>
            <a:r>
              <a:rPr lang="es-CL"/>
              <a:t> Exportación y Nacional </a:t>
            </a:r>
          </a:p>
        </c:rich>
      </c:tx>
      <c:layout>
        <c:manualLayout>
          <c:xMode val="edge"/>
          <c:yMode val="edge"/>
          <c:x val="0.32145695261542373"/>
          <c:y val="6.4822924970463682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317837810924041"/>
          <c:y val="0.16708009659386847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7150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98E7-4B92-BCF9-E29671DE70DF}"/>
              </c:ext>
            </c:extLst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certificada'!$D$6:$D$28</c:f>
              <c:numCache>
                <c:formatCode>#,##0</c:formatCode>
                <c:ptCount val="23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  <c:pt idx="22" formatCode="0">
                  <c:v>3643.48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7-4B92-BCF9-E29671DE70DF}"/>
            </c:ext>
          </c:extLst>
        </c:ser>
        <c:ser>
          <c:idx val="2"/>
          <c:order val="1"/>
          <c:tx>
            <c:v>Exportación</c:v>
          </c:tx>
          <c:spPr>
            <a:ln w="5715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8E7-4B92-BCF9-E29671DE70DF}"/>
              </c:ext>
            </c:extLst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certificada'!$E$6:$E$28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11097.226000000001</c:v>
                </c:pt>
                <c:pt idx="22" formatCode="0">
                  <c:v>11996.323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E7-4B92-BCF9-E29671DE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8349448"/>
        <c:axId val="88347488"/>
      </c:lineChart>
      <c:catAx>
        <c:axId val="8834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47488"/>
        <c:crosses val="autoZero"/>
        <c:auto val="1"/>
        <c:lblAlgn val="ctr"/>
        <c:lblOffset val="100"/>
        <c:noMultiLvlLbl val="0"/>
      </c:catAx>
      <c:valAx>
        <c:axId val="88347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Sup.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494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9518400686938298"/>
          <c:y val="0.21473578050185277"/>
          <c:w val="0.24718398268881836"/>
          <c:h val="5.021855242235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2016/17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v>Exportación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región'!$J$6:$J$15</c:f>
              <c:numCache>
                <c:formatCode>0</c:formatCode>
                <c:ptCount val="10"/>
                <c:pt idx="0">
                  <c:v>39.9</c:v>
                </c:pt>
                <c:pt idx="1">
                  <c:v>1275.9590000000001</c:v>
                </c:pt>
                <c:pt idx="2">
                  <c:v>1497.106</c:v>
                </c:pt>
                <c:pt idx="3">
                  <c:v>4615.1180000000004</c:v>
                </c:pt>
                <c:pt idx="4">
                  <c:v>3540.68</c:v>
                </c:pt>
                <c:pt idx="5">
                  <c:v>989.06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9-4F23-802A-D7195442FABC}"/>
            </c:ext>
          </c:extLst>
        </c:ser>
        <c:ser>
          <c:idx val="1"/>
          <c:order val="1"/>
          <c:tx>
            <c:v>Nacional</c:v>
          </c:tx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región'!$K$6:$K$15</c:f>
              <c:numCache>
                <c:formatCode>0</c:formatCode>
                <c:ptCount val="10"/>
                <c:pt idx="0">
                  <c:v>0</c:v>
                </c:pt>
                <c:pt idx="1">
                  <c:v>154.5</c:v>
                </c:pt>
                <c:pt idx="2">
                  <c:v>70</c:v>
                </c:pt>
                <c:pt idx="3">
                  <c:v>292.54000000000002</c:v>
                </c:pt>
                <c:pt idx="4">
                  <c:v>474.77600000000001</c:v>
                </c:pt>
                <c:pt idx="5">
                  <c:v>1315.6849999999999</c:v>
                </c:pt>
                <c:pt idx="6">
                  <c:v>538.46799999999996</c:v>
                </c:pt>
                <c:pt idx="7">
                  <c:v>796.08600000000001</c:v>
                </c:pt>
                <c:pt idx="8">
                  <c:v>0</c:v>
                </c:pt>
                <c:pt idx="9">
                  <c:v>1.425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F23-802A-D7195442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46704"/>
        <c:axId val="88347096"/>
        <c:axId val="0"/>
      </c:bar3DChart>
      <c:catAx>
        <c:axId val="8834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7096"/>
        <c:crosses val="autoZero"/>
        <c:auto val="1"/>
        <c:lblAlgn val="ctr"/>
        <c:lblOffset val="100"/>
        <c:noMultiLvlLbl val="0"/>
      </c:catAx>
      <c:valAx>
        <c:axId val="88347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9729387274872"/>
          <c:y val="0.2736061401415732"/>
          <c:w val="0.34313150511358492"/>
          <c:h val="9.329051671571356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Superficie  bajo Certificación por</a:t>
            </a:r>
            <a:r>
              <a:rPr lang="es-CL" sz="1400" baseline="0"/>
              <a:t> </a:t>
            </a:r>
            <a:r>
              <a:rPr lang="es-CL" sz="1400"/>
              <a:t>Sistema</a:t>
            </a:r>
          </a:p>
          <a:p>
            <a:pPr>
              <a:defRPr sz="1400"/>
            </a:pPr>
            <a:r>
              <a:rPr lang="es-CL" sz="1400"/>
              <a:t>Temporada</a:t>
            </a:r>
            <a:r>
              <a:rPr lang="es-CL" sz="1400" baseline="0"/>
              <a:t> 2016/17</a:t>
            </a:r>
            <a:endParaRPr lang="es-CL" sz="1400"/>
          </a:p>
        </c:rich>
      </c:tx>
      <c:layout/>
      <c:overlay val="0"/>
    </c:title>
    <c:autoTitleDeleted val="0"/>
    <c:view3D>
      <c:rotX val="3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D70-4809-BF94-32599F20D7F9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D70-4809-BF94-32599F20D7F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D70-4809-BF94-32599F20D7F9}"/>
              </c:ext>
            </c:extLst>
          </c:dPt>
          <c:dLbls>
            <c:dLbl>
              <c:idx val="0"/>
              <c:layout>
                <c:manualLayout>
                  <c:x val="-3.6876640419947508E-4"/>
                  <c:y val="-2.7109215514727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70-4809-BF94-32599F20D7F9}"/>
                </c:ext>
              </c:extLst>
            </c:dLbl>
            <c:dLbl>
              <c:idx val="1"/>
              <c:layout>
                <c:manualLayout>
                  <c:x val="-2.831933508311461E-2"/>
                  <c:y val="2.29294254884806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70-4809-BF94-32599F20D7F9}"/>
                </c:ext>
              </c:extLst>
            </c:dLbl>
            <c:dLbl>
              <c:idx val="2"/>
              <c:layout>
                <c:manualLayout>
                  <c:x val="-2.9365704286964129E-3"/>
                  <c:y val="-4.56448673082531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70-4809-BF94-32599F20D7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'Sup. por sist'!$B$8:$B$10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'Sup. por sist'!$C$8:$C$10</c:f>
              <c:numCache>
                <c:formatCode>0.0</c:formatCode>
                <c:ptCount val="3"/>
                <c:pt idx="0">
                  <c:v>7527.6769999999997</c:v>
                </c:pt>
                <c:pt idx="1">
                  <c:v>4447.6459999999997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70-4809-BF94-32599F20D7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2016/2017</a:t>
            </a:r>
          </a:p>
        </c:rich>
      </c:tx>
      <c:layout/>
      <c:overlay val="0"/>
    </c:title>
    <c:autoTitleDeleted val="0"/>
    <c:view3D>
      <c:rotX val="30"/>
      <c:rotY val="20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14A-4B9C-A0EA-D3CA0766D3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14A-4B9C-A0EA-D3CA0766D39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4A-4B9C-A0EA-D3CA0766D39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14A-4B9C-A0EA-D3CA0766D395}"/>
              </c:ext>
            </c:extLst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4A-4B9C-A0EA-D3CA0766D395}"/>
                </c:ext>
              </c:extLst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4A-4B9C-A0EA-D3CA0766D395}"/>
                </c:ext>
              </c:extLst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4A-4B9C-A0EA-D3CA0766D395}"/>
                </c:ext>
              </c:extLst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58B3D593-DCBC-4244-923F-0A1EA5246BE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4A-4B9C-A0EA-D3CA0766D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'Esp Export'!$B$7:$B$10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 (Avena, Avena Estrigosa, Calabaza, Lupino Azul, Lupino Blanco, Mostaza de Abisinia, Soya, Tabaco, Trébol Encarnado, Trébol Rosado)</c:v>
                </c:pt>
              </c:strCache>
            </c:strRef>
          </c:cat>
          <c:val>
            <c:numRef>
              <c:f>'Esp Export'!$C$7:$C$10</c:f>
              <c:numCache>
                <c:formatCode>#,##0</c:formatCode>
                <c:ptCount val="4"/>
                <c:pt idx="0">
                  <c:v>4485.24</c:v>
                </c:pt>
                <c:pt idx="1">
                  <c:v>4272.0550000000003</c:v>
                </c:pt>
                <c:pt idx="2">
                  <c:v>2394.73</c:v>
                </c:pt>
                <c:pt idx="3">
                  <c:v>844.298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4A-4B9C-A0EA-D3CA0766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 b="1"/>
              <a:t>Certificación Nacional</a:t>
            </a:r>
          </a:p>
          <a:p>
            <a:pPr>
              <a:defRPr/>
            </a:pPr>
            <a:r>
              <a:rPr lang="es-CL" sz="1400" b="1"/>
              <a:t>Superficie Multiplicada por Especie</a:t>
            </a:r>
          </a:p>
          <a:p>
            <a:pPr>
              <a:defRPr/>
            </a:pPr>
            <a:r>
              <a:rPr lang="es-CL" sz="1200" b="1"/>
              <a:t>Temporada 2016/17</a:t>
            </a:r>
          </a:p>
        </c:rich>
      </c:tx>
      <c:layout/>
      <c:overlay val="1"/>
    </c:title>
    <c:autoTitleDeleted val="0"/>
    <c:view3D>
      <c:rotX val="30"/>
      <c:rotY val="2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22222222222"/>
          <c:y val="0.13425925925925927"/>
          <c:w val="0.63409776902887138"/>
          <c:h val="0.8657407407407407"/>
        </c:manualLayout>
      </c:layout>
      <c:pie3DChart>
        <c:varyColors val="1"/>
        <c:ser>
          <c:idx val="0"/>
          <c:order val="0"/>
          <c:spPr>
            <a:ln w="15875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02-4502-B194-B7C699B2F61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302-4502-B194-B7C699B2F61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302-4502-B194-B7C699B2F619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302-4502-B194-B7C699B2F61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302-4502-B194-B7C699B2F619}"/>
              </c:ext>
            </c:extLst>
          </c:dPt>
          <c:dLbls>
            <c:dLbl>
              <c:idx val="0"/>
              <c:layout>
                <c:manualLayout>
                  <c:x val="-2.5432414698162729E-2"/>
                  <c:y val="5.9483222960119306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02-4502-B194-B7C699B2F619}"/>
                </c:ext>
              </c:extLst>
            </c:dLbl>
            <c:dLbl>
              <c:idx val="1"/>
              <c:layout>
                <c:manualLayout>
                  <c:x val="7.8121559738385679E-2"/>
                  <c:y val="3.82272670058230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02-4502-B194-B7C699B2F619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4DF7D7E7-4B36-49EB-914D-B1C19C475E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302-4502-B194-B7C699B2F619}"/>
                </c:ext>
              </c:extLst>
            </c:dLbl>
            <c:spPr>
              <a:ln w="9525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'Esp Nac'!$B$8:$B$15</c:f>
              <c:strCache>
                <c:ptCount val="8"/>
                <c:pt idx="0">
                  <c:v>TRIGO HARINERO</c:v>
                </c:pt>
                <c:pt idx="1">
                  <c:v>PAPA</c:v>
                </c:pt>
                <c:pt idx="2">
                  <c:v>AVENA</c:v>
                </c:pt>
                <c:pt idx="3">
                  <c:v>TRIGO CANDEAL</c:v>
                </c:pt>
                <c:pt idx="4">
                  <c:v>ARROZ</c:v>
                </c:pt>
                <c:pt idx="5">
                  <c:v>CEBADA</c:v>
                </c:pt>
                <c:pt idx="6">
                  <c:v>LUPINO BLANCO</c:v>
                </c:pt>
                <c:pt idx="7">
                  <c:v>OTROS (trébol rosado, triticale, lupino amarillo, lino)</c:v>
                </c:pt>
              </c:strCache>
            </c:strRef>
          </c:cat>
          <c:val>
            <c:numRef>
              <c:f>'Esp Nac'!$C$8:$C$15</c:f>
              <c:numCache>
                <c:formatCode>0.0</c:formatCode>
                <c:ptCount val="8"/>
                <c:pt idx="0">
                  <c:v>1383.5</c:v>
                </c:pt>
                <c:pt idx="1">
                  <c:v>712.50400000000002</c:v>
                </c:pt>
                <c:pt idx="2">
                  <c:v>391.14</c:v>
                </c:pt>
                <c:pt idx="3">
                  <c:v>336.6</c:v>
                </c:pt>
                <c:pt idx="4">
                  <c:v>295.536</c:v>
                </c:pt>
                <c:pt idx="5">
                  <c:v>229.9</c:v>
                </c:pt>
                <c:pt idx="6">
                  <c:v>65.5</c:v>
                </c:pt>
                <c:pt idx="7">
                  <c:v>228.8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02-4502-B194-B7C699B2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103291</xdr:rowOff>
    </xdr:from>
    <xdr:to>
      <xdr:col>17</xdr:col>
      <xdr:colOff>84667</xdr:colOff>
      <xdr:row>29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</xdr:row>
      <xdr:rowOff>19050</xdr:rowOff>
    </xdr:from>
    <xdr:to>
      <xdr:col>6</xdr:col>
      <xdr:colOff>640080</xdr:colOff>
      <xdr:row>17</xdr:row>
      <xdr:rowOff>179070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133350</xdr:rowOff>
    </xdr:from>
    <xdr:to>
      <xdr:col>9</xdr:col>
      <xdr:colOff>541020</xdr:colOff>
      <xdr:row>16</xdr:row>
      <xdr:rowOff>118110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15239</xdr:colOff>
      <xdr:row>14</xdr:row>
      <xdr:rowOff>144780</xdr:rowOff>
    </xdr:from>
    <xdr:to>
      <xdr:col>6</xdr:col>
      <xdr:colOff>142874</xdr:colOff>
      <xdr:row>16</xdr:row>
      <xdr:rowOff>30480</xdr:rowOff>
    </xdr:to>
    <xdr:sp macro="" textlink="">
      <xdr:nvSpPr>
        <xdr:cNvPr id="3" name="2 CuadroTexto"/>
        <xdr:cNvSpPr txBox="1"/>
      </xdr:nvSpPr>
      <xdr:spPr>
        <a:xfrm>
          <a:off x="3825239" y="2830830"/>
          <a:ext cx="165163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ysClr val="windowText" lastClr="000000"/>
              </a:solidFill>
            </a:rPr>
            <a:t>Sup.</a:t>
          </a:r>
          <a:r>
            <a:rPr lang="es-CL" sz="1100" baseline="0">
              <a:solidFill>
                <a:sysClr val="windowText" lastClr="000000"/>
              </a:solidFill>
            </a:rPr>
            <a:t> Total: 11.996 ha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232410</xdr:colOff>
      <xdr:row>3</xdr:row>
      <xdr:rowOff>81915</xdr:rowOff>
    </xdr:from>
    <xdr:to>
      <xdr:col>10</xdr:col>
      <xdr:colOff>68580</xdr:colOff>
      <xdr:row>18</xdr:row>
      <xdr:rowOff>74295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11.996 ha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139276</xdr:colOff>
      <xdr:row>2</xdr:row>
      <xdr:rowOff>49107</xdr:rowOff>
    </xdr:from>
    <xdr:to>
      <xdr:col>9</xdr:col>
      <xdr:colOff>124036</xdr:colOff>
      <xdr:row>20</xdr:row>
      <xdr:rowOff>129117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0.01833</cdr:x>
      <cdr:y>0.90747</cdr:y>
    </cdr:from>
    <cdr:to>
      <cdr:x>0.32667</cdr:x>
      <cdr:y>0.97628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2914650"/>
          <a:ext cx="140970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/>
            <a:t>Sup. Total: 3.643 ha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4:F30"/>
  <sheetViews>
    <sheetView zoomScale="90" zoomScaleNormal="90" workbookViewId="0">
      <selection activeCell="U14" sqref="U14"/>
    </sheetView>
  </sheetViews>
  <sheetFormatPr baseColWidth="10" defaultRowHeight="14.5" x14ac:dyDescent="0.35"/>
  <cols>
    <col min="4" max="4" width="13.7265625" customWidth="1"/>
    <col min="5" max="5" width="17.26953125" customWidth="1"/>
  </cols>
  <sheetData>
    <row r="4" spans="3:6" x14ac:dyDescent="0.35">
      <c r="C4" s="109" t="s">
        <v>0</v>
      </c>
      <c r="D4" s="35" t="s">
        <v>1</v>
      </c>
      <c r="E4" s="35" t="s">
        <v>2</v>
      </c>
      <c r="F4" s="35" t="s">
        <v>3</v>
      </c>
    </row>
    <row r="5" spans="3:6" x14ac:dyDescent="0.35">
      <c r="C5" s="109"/>
      <c r="D5" s="109" t="s">
        <v>4</v>
      </c>
      <c r="E5" s="109"/>
      <c r="F5" s="109"/>
    </row>
    <row r="6" spans="3:6" x14ac:dyDescent="0.35">
      <c r="C6" s="22">
        <v>1959</v>
      </c>
      <c r="D6" s="23">
        <v>9053</v>
      </c>
      <c r="E6" s="24">
        <v>0</v>
      </c>
      <c r="F6" s="23">
        <f t="shared" ref="F6:F28" si="0">D6+E6</f>
        <v>9053</v>
      </c>
    </row>
    <row r="7" spans="3:6" x14ac:dyDescent="0.35">
      <c r="C7" s="25">
        <v>1962</v>
      </c>
      <c r="D7" s="26">
        <v>25417</v>
      </c>
      <c r="E7" s="27">
        <v>0</v>
      </c>
      <c r="F7" s="26">
        <f t="shared" si="0"/>
        <v>25417</v>
      </c>
    </row>
    <row r="8" spans="3:6" x14ac:dyDescent="0.35">
      <c r="C8" s="25">
        <v>1965</v>
      </c>
      <c r="D8" s="26">
        <v>35485</v>
      </c>
      <c r="E8" s="27">
        <v>0</v>
      </c>
      <c r="F8" s="26">
        <f t="shared" si="0"/>
        <v>35485</v>
      </c>
    </row>
    <row r="9" spans="3:6" x14ac:dyDescent="0.35">
      <c r="C9" s="25">
        <v>1968</v>
      </c>
      <c r="D9" s="26">
        <v>35216</v>
      </c>
      <c r="E9" s="27">
        <v>0</v>
      </c>
      <c r="F9" s="26">
        <f t="shared" si="0"/>
        <v>35216</v>
      </c>
    </row>
    <row r="10" spans="3:6" x14ac:dyDescent="0.35">
      <c r="C10" s="25">
        <v>1971</v>
      </c>
      <c r="D10" s="26">
        <v>30869</v>
      </c>
      <c r="E10" s="27">
        <v>0</v>
      </c>
      <c r="F10" s="26">
        <f t="shared" si="0"/>
        <v>30869</v>
      </c>
    </row>
    <row r="11" spans="3:6" x14ac:dyDescent="0.35">
      <c r="C11" s="25">
        <v>1974</v>
      </c>
      <c r="D11" s="26">
        <v>51638</v>
      </c>
      <c r="E11" s="27">
        <v>0</v>
      </c>
      <c r="F11" s="26">
        <f t="shared" si="0"/>
        <v>51638</v>
      </c>
    </row>
    <row r="12" spans="3:6" x14ac:dyDescent="0.35">
      <c r="C12" s="25">
        <v>1977</v>
      </c>
      <c r="D12" s="26">
        <v>36049</v>
      </c>
      <c r="E12" s="27">
        <v>0</v>
      </c>
      <c r="F12" s="28">
        <f t="shared" si="0"/>
        <v>36049</v>
      </c>
    </row>
    <row r="13" spans="3:6" x14ac:dyDescent="0.35">
      <c r="C13" s="25">
        <v>1980</v>
      </c>
      <c r="D13" s="26">
        <v>10916</v>
      </c>
      <c r="E13" s="27">
        <v>0</v>
      </c>
      <c r="F13" s="29">
        <f t="shared" si="0"/>
        <v>10916</v>
      </c>
    </row>
    <row r="14" spans="3:6" x14ac:dyDescent="0.35">
      <c r="C14" s="25">
        <v>1983</v>
      </c>
      <c r="D14" s="26">
        <v>5799</v>
      </c>
      <c r="E14" s="26">
        <v>67</v>
      </c>
      <c r="F14" s="26">
        <f t="shared" si="0"/>
        <v>5866</v>
      </c>
    </row>
    <row r="15" spans="3:6" x14ac:dyDescent="0.35">
      <c r="C15" s="25">
        <v>1986</v>
      </c>
      <c r="D15" s="26">
        <v>9313</v>
      </c>
      <c r="E15" s="26">
        <v>134</v>
      </c>
      <c r="F15" s="26">
        <f t="shared" si="0"/>
        <v>9447</v>
      </c>
    </row>
    <row r="16" spans="3:6" x14ac:dyDescent="0.35">
      <c r="C16" s="25">
        <v>1989</v>
      </c>
      <c r="D16" s="26">
        <v>8433</v>
      </c>
      <c r="E16" s="26">
        <v>3957</v>
      </c>
      <c r="F16" s="26">
        <f t="shared" si="0"/>
        <v>12390</v>
      </c>
    </row>
    <row r="17" spans="3:6" x14ac:dyDescent="0.35">
      <c r="C17" s="25">
        <v>1992</v>
      </c>
      <c r="D17" s="26">
        <v>8479</v>
      </c>
      <c r="E17" s="26">
        <v>5276</v>
      </c>
      <c r="F17" s="26">
        <f t="shared" si="0"/>
        <v>13755</v>
      </c>
    </row>
    <row r="18" spans="3:6" x14ac:dyDescent="0.35">
      <c r="C18" s="30">
        <v>1995</v>
      </c>
      <c r="D18" s="26">
        <v>7087</v>
      </c>
      <c r="E18" s="26">
        <v>6206</v>
      </c>
      <c r="F18" s="26">
        <f t="shared" si="0"/>
        <v>13293</v>
      </c>
    </row>
    <row r="19" spans="3:6" x14ac:dyDescent="0.35">
      <c r="C19" s="30">
        <v>1998</v>
      </c>
      <c r="D19" s="26">
        <v>5461</v>
      </c>
      <c r="E19" s="26">
        <v>14621</v>
      </c>
      <c r="F19" s="26">
        <f t="shared" si="0"/>
        <v>20082</v>
      </c>
    </row>
    <row r="20" spans="3:6" x14ac:dyDescent="0.35">
      <c r="C20" s="30">
        <v>2001</v>
      </c>
      <c r="D20" s="26">
        <v>5121</v>
      </c>
      <c r="E20" s="26">
        <v>13275</v>
      </c>
      <c r="F20" s="26">
        <f t="shared" si="0"/>
        <v>18396</v>
      </c>
    </row>
    <row r="21" spans="3:6" x14ac:dyDescent="0.35">
      <c r="C21" s="30">
        <v>2004</v>
      </c>
      <c r="D21" s="26">
        <v>4517</v>
      </c>
      <c r="E21" s="26">
        <v>16439</v>
      </c>
      <c r="F21" s="26">
        <f t="shared" si="0"/>
        <v>20956</v>
      </c>
    </row>
    <row r="22" spans="3:6" x14ac:dyDescent="0.35">
      <c r="C22" s="30">
        <v>2007</v>
      </c>
      <c r="D22" s="26">
        <v>3448</v>
      </c>
      <c r="E22" s="26">
        <v>19979</v>
      </c>
      <c r="F22" s="26">
        <f t="shared" si="0"/>
        <v>23427</v>
      </c>
    </row>
    <row r="23" spans="3:6" x14ac:dyDescent="0.35">
      <c r="C23" s="31">
        <v>2010</v>
      </c>
      <c r="D23" s="28">
        <v>3989</v>
      </c>
      <c r="E23" s="32">
        <v>21512</v>
      </c>
      <c r="F23" s="26">
        <f t="shared" si="0"/>
        <v>25501</v>
      </c>
    </row>
    <row r="24" spans="3:6" x14ac:dyDescent="0.35">
      <c r="C24" s="31">
        <v>2013</v>
      </c>
      <c r="D24" s="28">
        <v>3662</v>
      </c>
      <c r="E24" s="28">
        <v>40125</v>
      </c>
      <c r="F24" s="26">
        <f t="shared" si="0"/>
        <v>43787</v>
      </c>
    </row>
    <row r="25" spans="3:6" x14ac:dyDescent="0.35">
      <c r="C25" s="31">
        <v>2014</v>
      </c>
      <c r="D25" s="28">
        <v>4409</v>
      </c>
      <c r="E25" s="28">
        <v>32693</v>
      </c>
      <c r="F25" s="26">
        <f t="shared" si="0"/>
        <v>37102</v>
      </c>
    </row>
    <row r="26" spans="3:6" x14ac:dyDescent="0.35">
      <c r="C26" s="31">
        <v>2015</v>
      </c>
      <c r="D26" s="28">
        <v>4636</v>
      </c>
      <c r="E26" s="28">
        <v>10219</v>
      </c>
      <c r="F26" s="26">
        <f t="shared" si="0"/>
        <v>14855</v>
      </c>
    </row>
    <row r="27" spans="3:6" ht="14.5" customHeight="1" x14ac:dyDescent="0.35">
      <c r="C27" s="31">
        <v>2016</v>
      </c>
      <c r="D27" s="28">
        <v>3913.038</v>
      </c>
      <c r="E27" s="28">
        <v>11097.226000000001</v>
      </c>
      <c r="F27" s="28">
        <f t="shared" si="0"/>
        <v>15010.264000000001</v>
      </c>
    </row>
    <row r="28" spans="3:6" x14ac:dyDescent="0.35">
      <c r="C28" s="33">
        <v>2017</v>
      </c>
      <c r="D28" s="53">
        <v>3643.48</v>
      </c>
      <c r="E28" s="53">
        <v>11996.323</v>
      </c>
      <c r="F28" s="34">
        <f t="shared" si="0"/>
        <v>15639.803</v>
      </c>
    </row>
    <row r="30" spans="3:6" x14ac:dyDescent="0.35">
      <c r="D30" s="66"/>
    </row>
  </sheetData>
  <mergeCells count="2">
    <mergeCell ref="C4:C5"/>
    <mergeCell ref="D5:F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tabSelected="1" workbookViewId="0">
      <selection activeCell="H11" sqref="H11"/>
    </sheetView>
  </sheetViews>
  <sheetFormatPr baseColWidth="10" defaultRowHeight="14.5" x14ac:dyDescent="0.35"/>
  <cols>
    <col min="2" max="2" width="24.26953125" customWidth="1"/>
  </cols>
  <sheetData>
    <row r="3" spans="2:5" ht="15" customHeight="1" x14ac:dyDescent="0.35">
      <c r="B3" s="131" t="s">
        <v>154</v>
      </c>
      <c r="C3" s="131"/>
      <c r="D3" s="131"/>
      <c r="E3" s="131"/>
    </row>
    <row r="4" spans="2:5" x14ac:dyDescent="0.35">
      <c r="B4" s="131"/>
      <c r="C4" s="131"/>
      <c r="D4" s="131"/>
      <c r="E4" s="131"/>
    </row>
    <row r="5" spans="2:5" x14ac:dyDescent="0.35">
      <c r="B5" s="131"/>
      <c r="C5" s="131"/>
      <c r="D5" s="131"/>
      <c r="E5" s="131"/>
    </row>
    <row r="6" spans="2:5" x14ac:dyDescent="0.35">
      <c r="B6" s="104" t="s">
        <v>87</v>
      </c>
      <c r="C6" s="104" t="s">
        <v>107</v>
      </c>
      <c r="D6" s="104" t="s">
        <v>113</v>
      </c>
      <c r="E6" s="104" t="s">
        <v>138</v>
      </c>
    </row>
    <row r="7" spans="2:5" x14ac:dyDescent="0.35">
      <c r="B7" s="12" t="s">
        <v>137</v>
      </c>
      <c r="C7" s="106">
        <v>230.96</v>
      </c>
      <c r="D7" s="106">
        <v>300.38099999999997</v>
      </c>
      <c r="E7" s="106">
        <v>295.536</v>
      </c>
    </row>
    <row r="8" spans="2:5" x14ac:dyDescent="0.35">
      <c r="B8" s="12" t="s">
        <v>74</v>
      </c>
      <c r="C8" s="106">
        <v>373.69</v>
      </c>
      <c r="D8" s="106">
        <v>248.6</v>
      </c>
      <c r="E8" s="106">
        <v>391.14</v>
      </c>
    </row>
    <row r="9" spans="2:5" x14ac:dyDescent="0.35">
      <c r="B9" s="12" t="s">
        <v>76</v>
      </c>
      <c r="C9" s="106">
        <v>326.3</v>
      </c>
      <c r="D9" s="106">
        <v>255</v>
      </c>
      <c r="E9" s="106">
        <v>229.9</v>
      </c>
    </row>
    <row r="10" spans="2:5" x14ac:dyDescent="0.35">
      <c r="B10" s="12" t="s">
        <v>150</v>
      </c>
      <c r="C10" s="90" t="s">
        <v>29</v>
      </c>
      <c r="D10" s="90" t="s">
        <v>29</v>
      </c>
      <c r="E10" s="106">
        <v>1</v>
      </c>
    </row>
    <row r="11" spans="2:5" x14ac:dyDescent="0.35">
      <c r="B11" s="12" t="s">
        <v>151</v>
      </c>
      <c r="C11" s="90">
        <v>543.65</v>
      </c>
      <c r="D11" s="90" t="s">
        <v>29</v>
      </c>
      <c r="E11" s="106">
        <v>37.799999999999997</v>
      </c>
    </row>
    <row r="12" spans="2:5" x14ac:dyDescent="0.35">
      <c r="B12" s="12" t="s">
        <v>112</v>
      </c>
      <c r="C12" s="90" t="s">
        <v>29</v>
      </c>
      <c r="D12" s="90">
        <v>10.130000000000001</v>
      </c>
      <c r="E12" s="106">
        <v>65.5</v>
      </c>
    </row>
    <row r="13" spans="2:5" x14ac:dyDescent="0.35">
      <c r="B13" s="12" t="s">
        <v>75</v>
      </c>
      <c r="C13" s="106">
        <v>592.29</v>
      </c>
      <c r="D13" s="106">
        <v>666.31799999999998</v>
      </c>
      <c r="E13" s="106">
        <v>712.50400000000002</v>
      </c>
    </row>
    <row r="14" spans="2:5" x14ac:dyDescent="0.35">
      <c r="B14" s="12" t="s">
        <v>152</v>
      </c>
      <c r="C14" s="90">
        <v>15</v>
      </c>
      <c r="D14" s="90">
        <v>15</v>
      </c>
      <c r="E14" s="106">
        <v>15</v>
      </c>
    </row>
    <row r="15" spans="2:5" x14ac:dyDescent="0.35">
      <c r="B15" s="12" t="s">
        <v>77</v>
      </c>
      <c r="C15" s="106">
        <v>479.9</v>
      </c>
      <c r="D15" s="106">
        <v>497.8</v>
      </c>
      <c r="E15" s="106">
        <v>336.6</v>
      </c>
    </row>
    <row r="16" spans="2:5" x14ac:dyDescent="0.35">
      <c r="B16" s="12" t="s">
        <v>78</v>
      </c>
      <c r="C16" s="106">
        <v>1914.1</v>
      </c>
      <c r="D16" s="106">
        <v>1694.3</v>
      </c>
      <c r="E16" s="106">
        <v>1383.5</v>
      </c>
    </row>
    <row r="17" spans="2:5" x14ac:dyDescent="0.35">
      <c r="B17" s="12" t="s">
        <v>153</v>
      </c>
      <c r="C17" s="106">
        <v>159.4</v>
      </c>
      <c r="D17" s="106">
        <v>221.1</v>
      </c>
      <c r="E17" s="106">
        <v>175</v>
      </c>
    </row>
    <row r="18" spans="2:5" x14ac:dyDescent="0.35">
      <c r="B18" s="105" t="s">
        <v>3</v>
      </c>
      <c r="C18" s="107">
        <f t="shared" ref="C18:E18" si="0">SUM(C7:C17)</f>
        <v>4635.2899999999991</v>
      </c>
      <c r="D18" s="107">
        <f t="shared" si="0"/>
        <v>3908.6289999999999</v>
      </c>
      <c r="E18" s="107">
        <f t="shared" si="0"/>
        <v>3643.48</v>
      </c>
    </row>
  </sheetData>
  <mergeCells count="1">
    <mergeCell ref="B3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54"/>
  <sheetViews>
    <sheetView workbookViewId="0">
      <selection activeCell="I47" sqref="I47"/>
    </sheetView>
  </sheetViews>
  <sheetFormatPr baseColWidth="10" defaultColWidth="11.453125" defaultRowHeight="13.5" x14ac:dyDescent="0.25"/>
  <cols>
    <col min="1" max="1" width="11.453125" style="6"/>
    <col min="2" max="2" width="20.7265625" style="6" customWidth="1"/>
    <col min="3" max="3" width="11.7265625" style="54" customWidth="1"/>
    <col min="4" max="7" width="11.453125" style="54"/>
    <col min="8" max="16384" width="11.453125" style="6"/>
  </cols>
  <sheetData>
    <row r="1" spans="2:10" ht="21.75" customHeight="1" x14ac:dyDescent="0.25"/>
    <row r="2" spans="2:10" ht="19.5" customHeight="1" x14ac:dyDescent="0.25">
      <c r="B2" s="16" t="s">
        <v>18</v>
      </c>
      <c r="C2" s="55"/>
      <c r="D2" s="56"/>
      <c r="E2" s="55" t="s">
        <v>18</v>
      </c>
      <c r="F2" s="71"/>
      <c r="G2" s="71"/>
      <c r="I2" s="73"/>
      <c r="J2" s="71" t="s">
        <v>18</v>
      </c>
    </row>
    <row r="3" spans="2:10" ht="23.5" customHeight="1" x14ac:dyDescent="0.25">
      <c r="B3" s="110" t="s">
        <v>144</v>
      </c>
      <c r="C3" s="110"/>
      <c r="D3" s="110"/>
      <c r="E3" s="110"/>
      <c r="F3" s="72"/>
      <c r="G3" s="72"/>
      <c r="I3" s="74"/>
      <c r="J3" s="74"/>
    </row>
    <row r="4" spans="2:10" ht="14.5" customHeight="1" x14ac:dyDescent="0.25">
      <c r="B4" s="110" t="s">
        <v>145</v>
      </c>
      <c r="C4" s="110"/>
      <c r="D4" s="110"/>
      <c r="E4" s="110"/>
      <c r="F4" s="72"/>
      <c r="G4" s="72"/>
      <c r="I4" s="74"/>
      <c r="J4" s="74"/>
    </row>
    <row r="5" spans="2:10" ht="15.75" customHeight="1" x14ac:dyDescent="0.25">
      <c r="B5" s="110"/>
      <c r="C5" s="110"/>
      <c r="D5" s="110"/>
      <c r="E5" s="110"/>
      <c r="F5" s="72"/>
      <c r="G5" s="72"/>
      <c r="I5" s="74"/>
      <c r="J5" s="74"/>
    </row>
    <row r="6" spans="2:10" ht="21.75" customHeight="1" x14ac:dyDescent="0.25">
      <c r="B6" s="15" t="s">
        <v>19</v>
      </c>
      <c r="C6" s="57" t="s">
        <v>30</v>
      </c>
      <c r="D6" s="58" t="s">
        <v>117</v>
      </c>
      <c r="E6" s="58" t="s">
        <v>129</v>
      </c>
      <c r="F6" s="68"/>
      <c r="G6" s="68"/>
      <c r="I6" s="75"/>
      <c r="J6" s="75"/>
    </row>
    <row r="7" spans="2:10" x14ac:dyDescent="0.25">
      <c r="B7" s="12" t="s">
        <v>156</v>
      </c>
      <c r="C7" s="59">
        <v>242</v>
      </c>
      <c r="D7" s="59">
        <v>141.80000000000001</v>
      </c>
      <c r="E7" s="59">
        <v>168.86</v>
      </c>
      <c r="F7" s="69"/>
      <c r="G7" s="69"/>
    </row>
    <row r="8" spans="2:10" x14ac:dyDescent="0.25">
      <c r="B8" s="12" t="s">
        <v>20</v>
      </c>
      <c r="C8" s="59">
        <v>15</v>
      </c>
      <c r="D8" s="59">
        <v>22.7</v>
      </c>
      <c r="E8" s="59">
        <v>35</v>
      </c>
      <c r="F8" s="69"/>
      <c r="G8" s="69"/>
    </row>
    <row r="9" spans="2:10" x14ac:dyDescent="0.25">
      <c r="B9" s="12" t="s">
        <v>21</v>
      </c>
      <c r="C9" s="59">
        <v>116</v>
      </c>
      <c r="D9" s="59">
        <v>97.2</v>
      </c>
      <c r="E9" s="59">
        <v>45</v>
      </c>
      <c r="F9" s="69"/>
      <c r="G9" s="69"/>
    </row>
    <row r="10" spans="2:10" x14ac:dyDescent="0.25">
      <c r="B10" s="12" t="s">
        <v>5</v>
      </c>
      <c r="C10" s="59">
        <v>16</v>
      </c>
      <c r="D10" s="59">
        <v>30.5</v>
      </c>
      <c r="E10" s="59" t="s">
        <v>29</v>
      </c>
      <c r="F10" s="69"/>
      <c r="G10" s="69"/>
    </row>
    <row r="11" spans="2:10" x14ac:dyDescent="0.25">
      <c r="B11" s="12" t="s">
        <v>132</v>
      </c>
      <c r="C11" s="59" t="s">
        <v>29</v>
      </c>
      <c r="D11" s="59" t="s">
        <v>29</v>
      </c>
      <c r="E11" s="59">
        <v>1.5</v>
      </c>
      <c r="F11" s="69"/>
      <c r="G11" s="69"/>
    </row>
    <row r="12" spans="2:10" x14ac:dyDescent="0.25">
      <c r="B12" s="12" t="s">
        <v>6</v>
      </c>
      <c r="C12" s="59">
        <v>25.3</v>
      </c>
      <c r="D12" s="59">
        <v>20</v>
      </c>
      <c r="E12" s="59" t="s">
        <v>29</v>
      </c>
      <c r="F12" s="69"/>
      <c r="G12" s="69"/>
    </row>
    <row r="13" spans="2:10" x14ac:dyDescent="0.25">
      <c r="B13" s="12" t="s">
        <v>157</v>
      </c>
      <c r="C13" s="59">
        <v>73.5</v>
      </c>
      <c r="D13" s="59">
        <v>128.38</v>
      </c>
      <c r="E13" s="59">
        <v>80.7</v>
      </c>
      <c r="F13" s="69"/>
      <c r="G13" s="69"/>
    </row>
    <row r="14" spans="2:10" x14ac:dyDescent="0.25">
      <c r="B14" s="12" t="s">
        <v>7</v>
      </c>
      <c r="C14" s="59">
        <v>1.8</v>
      </c>
      <c r="D14" s="59">
        <v>32</v>
      </c>
      <c r="E14" s="59">
        <v>36.4</v>
      </c>
      <c r="F14" s="69"/>
      <c r="G14" s="69"/>
    </row>
    <row r="15" spans="2:10" x14ac:dyDescent="0.25">
      <c r="B15" s="12" t="s">
        <v>8</v>
      </c>
      <c r="C15" s="59">
        <v>2.6</v>
      </c>
      <c r="D15" s="59">
        <v>65</v>
      </c>
      <c r="E15" s="59">
        <v>37</v>
      </c>
      <c r="F15" s="69"/>
      <c r="G15" s="69"/>
    </row>
    <row r="16" spans="2:10" x14ac:dyDescent="0.25">
      <c r="B16" s="12" t="s">
        <v>9</v>
      </c>
      <c r="C16" s="59">
        <v>169.7</v>
      </c>
      <c r="D16" s="59">
        <v>178.5</v>
      </c>
      <c r="E16" s="59">
        <v>250.01999999999998</v>
      </c>
      <c r="F16" s="69"/>
      <c r="G16" s="69"/>
    </row>
    <row r="17" spans="2:7" x14ac:dyDescent="0.25">
      <c r="B17" s="12" t="s">
        <v>10</v>
      </c>
      <c r="C17" s="59">
        <v>65.349999999999994</v>
      </c>
      <c r="D17" s="59">
        <v>48.7</v>
      </c>
      <c r="E17" s="59" t="s">
        <v>29</v>
      </c>
      <c r="F17" s="69"/>
      <c r="G17" s="69"/>
    </row>
    <row r="18" spans="2:7" x14ac:dyDescent="0.25">
      <c r="B18" s="12" t="s">
        <v>11</v>
      </c>
      <c r="C18" s="59">
        <v>82.75</v>
      </c>
      <c r="D18" s="59">
        <v>77.7</v>
      </c>
      <c r="E18" s="59" t="s">
        <v>29</v>
      </c>
      <c r="F18" s="69"/>
      <c r="G18" s="69"/>
    </row>
    <row r="19" spans="2:7" x14ac:dyDescent="0.25">
      <c r="B19" s="12" t="s">
        <v>22</v>
      </c>
      <c r="C19" s="59">
        <v>0</v>
      </c>
      <c r="D19" s="59">
        <v>0</v>
      </c>
      <c r="E19" s="59" t="s">
        <v>29</v>
      </c>
      <c r="F19" s="69"/>
      <c r="G19" s="69"/>
    </row>
    <row r="20" spans="2:7" x14ac:dyDescent="0.25">
      <c r="B20" s="12" t="s">
        <v>119</v>
      </c>
      <c r="C20" s="59">
        <v>2</v>
      </c>
      <c r="D20" s="59">
        <v>63</v>
      </c>
      <c r="E20" s="59">
        <v>39</v>
      </c>
      <c r="F20" s="69"/>
      <c r="G20" s="69"/>
    </row>
    <row r="21" spans="2:7" x14ac:dyDescent="0.25">
      <c r="B21" s="12" t="s">
        <v>12</v>
      </c>
      <c r="C21" s="59">
        <v>26</v>
      </c>
      <c r="D21" s="59">
        <v>37</v>
      </c>
      <c r="E21" s="59">
        <v>34</v>
      </c>
      <c r="F21" s="69"/>
      <c r="G21" s="69"/>
    </row>
    <row r="22" spans="2:7" x14ac:dyDescent="0.25">
      <c r="B22" s="12" t="s">
        <v>13</v>
      </c>
      <c r="C22" s="59">
        <v>12.1</v>
      </c>
      <c r="D22" s="59">
        <v>30</v>
      </c>
      <c r="E22" s="59">
        <v>30</v>
      </c>
      <c r="F22" s="69"/>
      <c r="G22" s="69"/>
    </row>
    <row r="23" spans="2:7" ht="14.5" customHeight="1" x14ac:dyDescent="0.25">
      <c r="B23" s="12" t="s">
        <v>17</v>
      </c>
      <c r="C23" s="59">
        <v>91</v>
      </c>
      <c r="D23" s="59">
        <v>63.5</v>
      </c>
      <c r="E23" s="59">
        <v>65</v>
      </c>
      <c r="F23" s="69"/>
      <c r="G23" s="69"/>
    </row>
    <row r="24" spans="2:7" ht="14.5" customHeight="1" x14ac:dyDescent="0.25">
      <c r="B24" s="12" t="s">
        <v>158</v>
      </c>
      <c r="C24" s="59">
        <v>26</v>
      </c>
      <c r="D24" s="59">
        <v>1</v>
      </c>
      <c r="E24" s="59" t="s">
        <v>29</v>
      </c>
      <c r="F24" s="69"/>
      <c r="G24" s="69"/>
    </row>
    <row r="25" spans="2:7" x14ac:dyDescent="0.25">
      <c r="B25" s="12" t="s">
        <v>159</v>
      </c>
      <c r="C25" s="59">
        <v>13</v>
      </c>
      <c r="D25" s="59">
        <v>4</v>
      </c>
      <c r="E25" s="59" t="s">
        <v>29</v>
      </c>
      <c r="F25" s="69"/>
      <c r="G25" s="69"/>
    </row>
    <row r="26" spans="2:7" x14ac:dyDescent="0.25">
      <c r="B26" s="12" t="s">
        <v>160</v>
      </c>
      <c r="C26" s="59">
        <v>69</v>
      </c>
      <c r="D26" s="59">
        <v>21.5</v>
      </c>
      <c r="E26" s="59">
        <v>12.5</v>
      </c>
      <c r="F26" s="69"/>
      <c r="G26" s="69"/>
    </row>
    <row r="27" spans="2:7" x14ac:dyDescent="0.25">
      <c r="B27" s="12" t="s">
        <v>161</v>
      </c>
      <c r="C27" s="59">
        <v>1</v>
      </c>
      <c r="D27" s="59">
        <v>11</v>
      </c>
      <c r="E27" s="59">
        <v>13</v>
      </c>
      <c r="F27" s="69"/>
      <c r="G27" s="69"/>
    </row>
    <row r="28" spans="2:7" x14ac:dyDescent="0.25">
      <c r="B28" s="12" t="s">
        <v>23</v>
      </c>
      <c r="C28" s="59">
        <v>0</v>
      </c>
      <c r="D28" s="59">
        <v>0</v>
      </c>
      <c r="E28" s="59" t="s">
        <v>29</v>
      </c>
      <c r="F28" s="69"/>
      <c r="G28" s="69"/>
    </row>
    <row r="29" spans="2:7" x14ac:dyDescent="0.25">
      <c r="B29" s="12" t="s">
        <v>130</v>
      </c>
      <c r="C29" s="59" t="s">
        <v>29</v>
      </c>
      <c r="D29" s="59" t="s">
        <v>29</v>
      </c>
      <c r="E29" s="59">
        <v>23.4</v>
      </c>
      <c r="F29" s="69"/>
      <c r="G29" s="69"/>
    </row>
    <row r="30" spans="2:7" x14ac:dyDescent="0.25">
      <c r="B30" s="12" t="s">
        <v>162</v>
      </c>
      <c r="C30" s="59">
        <v>67.3</v>
      </c>
      <c r="D30" s="59">
        <v>43.8</v>
      </c>
      <c r="E30" s="59">
        <v>31.5</v>
      </c>
      <c r="F30" s="69"/>
      <c r="G30" s="69"/>
    </row>
    <row r="31" spans="2:7" x14ac:dyDescent="0.25">
      <c r="B31" s="12" t="s">
        <v>24</v>
      </c>
      <c r="C31" s="59">
        <v>0</v>
      </c>
      <c r="D31" s="59">
        <v>0</v>
      </c>
      <c r="E31" s="84" t="s">
        <v>29</v>
      </c>
    </row>
    <row r="32" spans="2:7" x14ac:dyDescent="0.25">
      <c r="B32" s="12" t="s">
        <v>163</v>
      </c>
      <c r="C32" s="59">
        <v>32</v>
      </c>
      <c r="D32" s="59">
        <v>30.4</v>
      </c>
      <c r="E32" s="59">
        <v>51.739999999999995</v>
      </c>
      <c r="F32" s="69"/>
      <c r="G32" s="69"/>
    </row>
    <row r="33" spans="2:7" x14ac:dyDescent="0.25">
      <c r="B33" s="12" t="s">
        <v>131</v>
      </c>
      <c r="C33" s="59" t="s">
        <v>29</v>
      </c>
      <c r="D33" s="59" t="s">
        <v>29</v>
      </c>
      <c r="E33" s="59">
        <v>15.5</v>
      </c>
      <c r="F33" s="69"/>
      <c r="G33" s="69"/>
    </row>
    <row r="34" spans="2:7" x14ac:dyDescent="0.25">
      <c r="B34" s="12" t="s">
        <v>14</v>
      </c>
      <c r="C34" s="59">
        <v>174.5</v>
      </c>
      <c r="D34" s="59">
        <v>105.5</v>
      </c>
      <c r="E34" s="59">
        <v>45.18</v>
      </c>
      <c r="F34" s="69"/>
      <c r="G34" s="69"/>
    </row>
    <row r="35" spans="2:7" x14ac:dyDescent="0.25">
      <c r="B35" s="12" t="s">
        <v>164</v>
      </c>
      <c r="C35" s="59">
        <v>136</v>
      </c>
      <c r="D35" s="59">
        <v>81.8</v>
      </c>
      <c r="E35" s="59">
        <v>68.5</v>
      </c>
      <c r="F35" s="69"/>
      <c r="G35" s="69"/>
    </row>
    <row r="36" spans="2:7" x14ac:dyDescent="0.25">
      <c r="B36" s="12" t="s">
        <v>165</v>
      </c>
      <c r="C36" s="59">
        <v>287.60000000000002</v>
      </c>
      <c r="D36" s="59">
        <v>194.3</v>
      </c>
      <c r="E36" s="59">
        <v>147</v>
      </c>
      <c r="F36" s="69"/>
      <c r="G36" s="69"/>
    </row>
    <row r="37" spans="2:7" x14ac:dyDescent="0.25">
      <c r="B37" s="12" t="s">
        <v>166</v>
      </c>
      <c r="C37" s="59">
        <v>43</v>
      </c>
      <c r="D37" s="59">
        <v>35</v>
      </c>
      <c r="E37" s="59">
        <v>22.5</v>
      </c>
      <c r="F37" s="69"/>
      <c r="G37" s="69"/>
    </row>
    <row r="38" spans="2:7" x14ac:dyDescent="0.25">
      <c r="B38" s="12" t="s">
        <v>15</v>
      </c>
      <c r="C38" s="59">
        <v>74.3</v>
      </c>
      <c r="D38" s="59">
        <v>36.9</v>
      </c>
      <c r="E38" s="59" t="s">
        <v>29</v>
      </c>
      <c r="F38" s="69"/>
      <c r="G38" s="69"/>
    </row>
    <row r="39" spans="2:7" x14ac:dyDescent="0.25">
      <c r="B39" s="12" t="s">
        <v>25</v>
      </c>
      <c r="C39" s="59">
        <v>0</v>
      </c>
      <c r="D39" s="59">
        <v>0</v>
      </c>
      <c r="E39" s="59" t="s">
        <v>29</v>
      </c>
      <c r="F39" s="69"/>
      <c r="G39" s="69"/>
    </row>
    <row r="40" spans="2:7" x14ac:dyDescent="0.25">
      <c r="B40" s="12" t="s">
        <v>26</v>
      </c>
      <c r="C40" s="59">
        <v>0</v>
      </c>
      <c r="D40" s="59">
        <v>0</v>
      </c>
      <c r="E40" s="59" t="s">
        <v>29</v>
      </c>
      <c r="F40" s="69"/>
      <c r="G40" s="69"/>
    </row>
    <row r="41" spans="2:7" x14ac:dyDescent="0.25">
      <c r="B41" s="12" t="s">
        <v>167</v>
      </c>
      <c r="C41" s="59">
        <v>0.1</v>
      </c>
      <c r="D41" s="59">
        <v>19</v>
      </c>
      <c r="E41" s="59">
        <v>109.2</v>
      </c>
      <c r="F41" s="69"/>
      <c r="G41" s="69"/>
    </row>
    <row r="42" spans="2:7" x14ac:dyDescent="0.25">
      <c r="B42" s="12" t="s">
        <v>168</v>
      </c>
      <c r="C42" s="59"/>
      <c r="D42" s="59">
        <v>4</v>
      </c>
      <c r="E42" s="59" t="s">
        <v>29</v>
      </c>
      <c r="F42" s="69"/>
      <c r="G42" s="69"/>
    </row>
    <row r="43" spans="2:7" x14ac:dyDescent="0.25">
      <c r="B43" s="12" t="s">
        <v>169</v>
      </c>
      <c r="C43" s="59">
        <v>1</v>
      </c>
      <c r="D43" s="59">
        <v>1</v>
      </c>
      <c r="E43" s="59">
        <v>1</v>
      </c>
      <c r="F43" s="69"/>
      <c r="G43" s="69"/>
    </row>
    <row r="44" spans="2:7" x14ac:dyDescent="0.25">
      <c r="B44" s="12" t="s">
        <v>16</v>
      </c>
      <c r="C44" s="59">
        <v>31</v>
      </c>
      <c r="D44" s="59">
        <v>20</v>
      </c>
      <c r="E44" s="59" t="s">
        <v>29</v>
      </c>
      <c r="F44" s="69"/>
      <c r="G44" s="69"/>
    </row>
    <row r="45" spans="2:7" x14ac:dyDescent="0.25">
      <c r="B45" s="12" t="s">
        <v>27</v>
      </c>
      <c r="C45" s="59">
        <v>0</v>
      </c>
      <c r="D45" s="59">
        <v>0</v>
      </c>
      <c r="E45" s="59" t="s">
        <v>29</v>
      </c>
      <c r="F45" s="69"/>
      <c r="G45" s="69"/>
    </row>
    <row r="46" spans="2:7" x14ac:dyDescent="0.25">
      <c r="B46" s="12" t="s">
        <v>170</v>
      </c>
      <c r="C46" s="59">
        <v>17.2</v>
      </c>
      <c r="D46" s="59">
        <v>25.5</v>
      </c>
      <c r="E46" s="59" t="s">
        <v>29</v>
      </c>
      <c r="F46" s="69"/>
      <c r="G46" s="69"/>
    </row>
    <row r="47" spans="2:7" x14ac:dyDescent="0.25">
      <c r="B47" s="12" t="s">
        <v>155</v>
      </c>
      <c r="C47" s="108" t="s">
        <v>29</v>
      </c>
      <c r="D47" s="108" t="s">
        <v>29</v>
      </c>
      <c r="E47" s="108">
        <v>20</v>
      </c>
      <c r="F47" s="69"/>
      <c r="G47" s="69"/>
    </row>
    <row r="48" spans="2:7" x14ac:dyDescent="0.25">
      <c r="B48" s="12" t="s">
        <v>171</v>
      </c>
      <c r="C48" s="59">
        <v>0.2</v>
      </c>
      <c r="D48" s="59">
        <v>23.6</v>
      </c>
      <c r="E48" s="59" t="s">
        <v>29</v>
      </c>
      <c r="F48" s="69"/>
      <c r="G48" s="69"/>
    </row>
    <row r="49" spans="2:8" x14ac:dyDescent="0.25">
      <c r="B49" s="4" t="s">
        <v>28</v>
      </c>
      <c r="C49" s="85">
        <f>SUM(C7:C48)</f>
        <v>1914.3</v>
      </c>
      <c r="D49" s="86">
        <f>SUM(D7:D48)</f>
        <v>1694.28</v>
      </c>
      <c r="E49" s="87">
        <f>SUM(E7:E48)</f>
        <v>1383.5</v>
      </c>
      <c r="F49" s="70"/>
      <c r="G49" s="70"/>
      <c r="H49" s="60"/>
    </row>
    <row r="54" spans="2:8" x14ac:dyDescent="0.25">
      <c r="C54" s="6"/>
      <c r="D54" s="6"/>
      <c r="E54" s="6"/>
      <c r="F54" s="6"/>
      <c r="G54" s="6"/>
    </row>
  </sheetData>
  <mergeCells count="2">
    <mergeCell ref="B3:E3"/>
    <mergeCell ref="B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41"/>
  <sheetViews>
    <sheetView topLeftCell="A22" workbookViewId="0">
      <selection activeCell="G15" sqref="G15"/>
    </sheetView>
  </sheetViews>
  <sheetFormatPr baseColWidth="10" defaultRowHeight="14.5" x14ac:dyDescent="0.35"/>
  <cols>
    <col min="2" max="2" width="24.453125" customWidth="1"/>
    <col min="4" max="4" width="11.453125" style="21"/>
  </cols>
  <sheetData>
    <row r="2" spans="2:5" ht="30" customHeight="1" x14ac:dyDescent="0.35">
      <c r="B2" s="110" t="s">
        <v>31</v>
      </c>
      <c r="C2" s="110"/>
      <c r="D2" s="110"/>
      <c r="E2" s="110"/>
    </row>
    <row r="3" spans="2:5" x14ac:dyDescent="0.35">
      <c r="B3" s="111" t="s">
        <v>54</v>
      </c>
      <c r="C3" s="111"/>
      <c r="D3" s="111"/>
      <c r="E3" s="111"/>
    </row>
    <row r="4" spans="2:5" ht="10.15" customHeight="1" x14ac:dyDescent="0.35">
      <c r="B4" s="111"/>
      <c r="C4" s="111"/>
      <c r="D4" s="111"/>
      <c r="E4" s="111"/>
    </row>
    <row r="5" spans="2:5" x14ac:dyDescent="0.35">
      <c r="B5" s="50" t="s">
        <v>19</v>
      </c>
      <c r="C5" s="51" t="s">
        <v>52</v>
      </c>
      <c r="D5" s="1" t="s">
        <v>117</v>
      </c>
      <c r="E5" s="1" t="s">
        <v>129</v>
      </c>
    </row>
    <row r="6" spans="2:5" x14ac:dyDescent="0.35">
      <c r="B6" s="63" t="s">
        <v>133</v>
      </c>
      <c r="C6" s="61"/>
      <c r="D6" s="62"/>
      <c r="E6" s="88">
        <v>1.9239999999999999</v>
      </c>
    </row>
    <row r="7" spans="2:5" x14ac:dyDescent="0.35">
      <c r="B7" s="5" t="s">
        <v>32</v>
      </c>
      <c r="C7" s="17">
        <v>16.7</v>
      </c>
      <c r="D7" s="49">
        <v>16.899999999999999</v>
      </c>
      <c r="E7" s="89">
        <v>13.2</v>
      </c>
    </row>
    <row r="8" spans="2:5" x14ac:dyDescent="0.35">
      <c r="B8" s="2" t="s">
        <v>143</v>
      </c>
      <c r="C8" s="18">
        <v>113.8</v>
      </c>
      <c r="D8" s="12">
        <v>100.3</v>
      </c>
      <c r="E8" s="90">
        <v>82.51</v>
      </c>
    </row>
    <row r="9" spans="2:5" x14ac:dyDescent="0.35">
      <c r="B9" s="2" t="s">
        <v>33</v>
      </c>
      <c r="C9" s="18">
        <v>63.56</v>
      </c>
      <c r="D9" s="12">
        <v>80.8</v>
      </c>
      <c r="E9" s="90">
        <v>47.6</v>
      </c>
    </row>
    <row r="10" spans="2:5" x14ac:dyDescent="0.35">
      <c r="B10" s="2" t="s">
        <v>34</v>
      </c>
      <c r="C10" s="19">
        <v>0.48</v>
      </c>
      <c r="D10" s="12">
        <v>0.8</v>
      </c>
      <c r="E10" s="90">
        <v>1.87</v>
      </c>
    </row>
    <row r="11" spans="2:5" x14ac:dyDescent="0.35">
      <c r="B11" s="2" t="s">
        <v>35</v>
      </c>
      <c r="C11" s="19">
        <v>0.12</v>
      </c>
      <c r="D11" s="12">
        <v>0</v>
      </c>
      <c r="E11" s="90" t="s">
        <v>29</v>
      </c>
    </row>
    <row r="12" spans="2:5" x14ac:dyDescent="0.35">
      <c r="B12" s="2" t="s">
        <v>36</v>
      </c>
      <c r="C12" s="18">
        <v>42.18</v>
      </c>
      <c r="D12" s="12">
        <v>50.8</v>
      </c>
      <c r="E12" s="90">
        <v>62.197000000000003</v>
      </c>
    </row>
    <row r="13" spans="2:5" x14ac:dyDescent="0.35">
      <c r="B13" s="2" t="s">
        <v>37</v>
      </c>
      <c r="C13" s="19">
        <v>8.4</v>
      </c>
      <c r="D13" s="12">
        <v>9</v>
      </c>
      <c r="E13" s="90">
        <v>13.87</v>
      </c>
    </row>
    <row r="14" spans="2:5" x14ac:dyDescent="0.35">
      <c r="B14" s="2" t="s">
        <v>38</v>
      </c>
      <c r="C14" s="19">
        <v>21.09</v>
      </c>
      <c r="D14" s="12">
        <v>15.4</v>
      </c>
      <c r="E14" s="90">
        <v>11.32</v>
      </c>
    </row>
    <row r="15" spans="2:5" x14ac:dyDescent="0.35">
      <c r="B15" s="2" t="s">
        <v>53</v>
      </c>
      <c r="C15" s="18">
        <v>139.69999999999999</v>
      </c>
      <c r="D15" s="12">
        <v>148.19999999999999</v>
      </c>
      <c r="E15" s="90">
        <v>148.02000000000001</v>
      </c>
    </row>
    <row r="16" spans="2:5" x14ac:dyDescent="0.35">
      <c r="B16" s="2" t="s">
        <v>39</v>
      </c>
      <c r="C16" s="19">
        <v>0.04</v>
      </c>
      <c r="D16" s="12">
        <v>0.28000000000000003</v>
      </c>
      <c r="E16" s="90" t="s">
        <v>29</v>
      </c>
    </row>
    <row r="17" spans="2:9" x14ac:dyDescent="0.35">
      <c r="B17" s="65" t="s">
        <v>134</v>
      </c>
      <c r="C17" s="19"/>
      <c r="D17" s="12"/>
      <c r="E17" s="90">
        <v>2.8530000000000002</v>
      </c>
      <c r="I17" s="64"/>
    </row>
    <row r="18" spans="2:9" x14ac:dyDescent="0.35">
      <c r="B18" s="2" t="s">
        <v>40</v>
      </c>
      <c r="C18" s="19">
        <v>1.1100000000000001</v>
      </c>
      <c r="D18" s="12">
        <v>3.7</v>
      </c>
      <c r="E18" s="90">
        <v>5.2649999999999997</v>
      </c>
    </row>
    <row r="19" spans="2:9" x14ac:dyDescent="0.35">
      <c r="B19" s="2" t="s">
        <v>120</v>
      </c>
      <c r="C19" s="19"/>
      <c r="D19" s="12">
        <v>0.3</v>
      </c>
      <c r="E19" s="90" t="s">
        <v>29</v>
      </c>
    </row>
    <row r="20" spans="2:9" x14ac:dyDescent="0.35">
      <c r="B20" s="2" t="s">
        <v>121</v>
      </c>
      <c r="C20" s="19"/>
      <c r="D20" s="12">
        <v>5.0000000000000001E-3</v>
      </c>
      <c r="E20" s="90" t="s">
        <v>29</v>
      </c>
    </row>
    <row r="21" spans="2:9" x14ac:dyDescent="0.35">
      <c r="B21" s="2" t="s">
        <v>122</v>
      </c>
      <c r="C21" s="19"/>
      <c r="D21" s="12">
        <v>0.09</v>
      </c>
      <c r="E21" s="90">
        <v>0.26</v>
      </c>
    </row>
    <row r="22" spans="2:9" x14ac:dyDescent="0.35">
      <c r="B22" s="2" t="s">
        <v>41</v>
      </c>
      <c r="C22" s="19">
        <v>0.04</v>
      </c>
      <c r="D22" s="12">
        <v>0.39</v>
      </c>
      <c r="E22" s="90">
        <v>0.7</v>
      </c>
    </row>
    <row r="23" spans="2:9" x14ac:dyDescent="0.35">
      <c r="B23" s="2" t="s">
        <v>42</v>
      </c>
      <c r="C23" s="19">
        <v>4.1900000000000004</v>
      </c>
      <c r="D23" s="12">
        <v>5.58</v>
      </c>
      <c r="E23" s="90">
        <v>26.015000000000001</v>
      </c>
    </row>
    <row r="24" spans="2:9" x14ac:dyDescent="0.35">
      <c r="B24" s="2" t="s">
        <v>43</v>
      </c>
      <c r="C24" s="19">
        <v>11.13</v>
      </c>
      <c r="D24" s="12">
        <v>17.899999999999999</v>
      </c>
      <c r="E24" s="90">
        <v>30.369</v>
      </c>
    </row>
    <row r="25" spans="2:9" x14ac:dyDescent="0.35">
      <c r="B25" s="2" t="s">
        <v>44</v>
      </c>
      <c r="C25" s="19">
        <v>1.88</v>
      </c>
      <c r="D25" s="12">
        <v>5.0999999999999996</v>
      </c>
      <c r="E25" s="90">
        <v>12.500999999999999</v>
      </c>
    </row>
    <row r="26" spans="2:9" x14ac:dyDescent="0.35">
      <c r="B26" s="2" t="s">
        <v>123</v>
      </c>
      <c r="C26" s="19"/>
      <c r="D26" s="12">
        <v>11.8</v>
      </c>
      <c r="E26" s="90">
        <v>35.9</v>
      </c>
    </row>
    <row r="27" spans="2:9" x14ac:dyDescent="0.35">
      <c r="B27" s="2" t="s">
        <v>124</v>
      </c>
      <c r="C27" s="19"/>
      <c r="D27" s="12">
        <v>1.8</v>
      </c>
      <c r="E27" s="90">
        <v>3.1</v>
      </c>
    </row>
    <row r="28" spans="2:9" x14ac:dyDescent="0.35">
      <c r="B28" s="2" t="s">
        <v>45</v>
      </c>
      <c r="C28" s="18">
        <v>0.1</v>
      </c>
      <c r="D28" s="12">
        <v>0.8</v>
      </c>
      <c r="E28" s="90">
        <v>4.4400000000000004</v>
      </c>
    </row>
    <row r="29" spans="2:9" x14ac:dyDescent="0.35">
      <c r="B29" s="2" t="s">
        <v>125</v>
      </c>
      <c r="C29" s="18"/>
      <c r="D29" s="12">
        <v>5.0000000000000001E-3</v>
      </c>
      <c r="E29" s="90" t="s">
        <v>29</v>
      </c>
    </row>
    <row r="30" spans="2:9" x14ac:dyDescent="0.35">
      <c r="B30" s="2" t="s">
        <v>46</v>
      </c>
      <c r="C30" s="19">
        <v>17.329999999999998</v>
      </c>
      <c r="D30" s="12">
        <v>27.4</v>
      </c>
      <c r="E30" s="90">
        <v>16.54</v>
      </c>
    </row>
    <row r="31" spans="2:9" x14ac:dyDescent="0.35">
      <c r="B31" s="2" t="s">
        <v>126</v>
      </c>
      <c r="C31" s="19"/>
      <c r="D31" s="12">
        <v>0.8</v>
      </c>
      <c r="E31" s="90">
        <v>6.3</v>
      </c>
    </row>
    <row r="32" spans="2:9" x14ac:dyDescent="0.35">
      <c r="B32" s="2" t="s">
        <v>47</v>
      </c>
      <c r="C32" s="18">
        <v>81.63</v>
      </c>
      <c r="D32" s="12">
        <v>70.099999999999994</v>
      </c>
      <c r="E32" s="90">
        <v>61.152999999999999</v>
      </c>
    </row>
    <row r="33" spans="2:5" x14ac:dyDescent="0.35">
      <c r="B33" s="2" t="s">
        <v>48</v>
      </c>
      <c r="C33" s="18">
        <v>6.82</v>
      </c>
      <c r="D33" s="12">
        <v>12.8</v>
      </c>
      <c r="E33" s="90">
        <v>12.21</v>
      </c>
    </row>
    <row r="34" spans="2:5" x14ac:dyDescent="0.35">
      <c r="B34" s="2" t="s">
        <v>127</v>
      </c>
      <c r="C34" s="18"/>
      <c r="D34" s="12">
        <v>0.84</v>
      </c>
      <c r="E34" s="90">
        <v>1.123</v>
      </c>
    </row>
    <row r="35" spans="2:5" x14ac:dyDescent="0.35">
      <c r="B35" s="2" t="s">
        <v>49</v>
      </c>
      <c r="C35" s="18">
        <v>0.66</v>
      </c>
      <c r="D35" s="12">
        <v>1.01</v>
      </c>
      <c r="E35" s="90">
        <v>1.115</v>
      </c>
    </row>
    <row r="36" spans="2:5" x14ac:dyDescent="0.35">
      <c r="B36" s="2" t="s">
        <v>50</v>
      </c>
      <c r="C36" s="18">
        <v>24.52</v>
      </c>
      <c r="D36" s="12">
        <v>49.7</v>
      </c>
      <c r="E36" s="90">
        <v>15.801</v>
      </c>
    </row>
    <row r="37" spans="2:5" x14ac:dyDescent="0.35">
      <c r="B37" s="2" t="s">
        <v>51</v>
      </c>
      <c r="C37" s="18">
        <v>0.1</v>
      </c>
      <c r="D37" s="12">
        <v>1.2</v>
      </c>
      <c r="E37" s="90">
        <v>11.5</v>
      </c>
    </row>
    <row r="38" spans="2:5" x14ac:dyDescent="0.35">
      <c r="B38" s="65" t="s">
        <v>135</v>
      </c>
      <c r="C38" s="18"/>
      <c r="D38" s="12"/>
      <c r="E38" s="90">
        <v>5.7290000000000001</v>
      </c>
    </row>
    <row r="39" spans="2:5" x14ac:dyDescent="0.35">
      <c r="B39" s="2" t="s">
        <v>128</v>
      </c>
      <c r="C39" s="19">
        <v>5.97</v>
      </c>
      <c r="D39" s="12">
        <v>8.1</v>
      </c>
      <c r="E39" s="90">
        <v>4.7300000000000004</v>
      </c>
    </row>
    <row r="40" spans="2:5" x14ac:dyDescent="0.35">
      <c r="B40" s="65" t="s">
        <v>148</v>
      </c>
      <c r="C40" s="19"/>
      <c r="D40" s="12"/>
      <c r="E40" s="90">
        <v>72.388999999999996</v>
      </c>
    </row>
    <row r="41" spans="2:5" x14ac:dyDescent="0.35">
      <c r="B41" s="4" t="s">
        <v>28</v>
      </c>
      <c r="C41" s="20">
        <f>SUM(C7:C39)</f>
        <v>561.55000000000007</v>
      </c>
      <c r="D41" s="13">
        <f>SUM(D7:D39)</f>
        <v>641.9</v>
      </c>
      <c r="E41" s="91">
        <f>SUM(E6:E40)</f>
        <v>712.50400000000013</v>
      </c>
    </row>
  </sheetData>
  <mergeCells count="2">
    <mergeCell ref="B3:E4"/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E10"/>
  <sheetViews>
    <sheetView workbookViewId="0">
      <selection activeCell="D16" sqref="D16"/>
    </sheetView>
  </sheetViews>
  <sheetFormatPr baseColWidth="10" defaultColWidth="11.453125" defaultRowHeight="13.5" x14ac:dyDescent="0.25"/>
  <cols>
    <col min="1" max="1" width="11.453125" style="6"/>
    <col min="2" max="2" width="15" style="6" customWidth="1"/>
    <col min="3" max="16384" width="11.453125" style="6"/>
  </cols>
  <sheetData>
    <row r="2" spans="2:5" ht="19.5" customHeight="1" x14ac:dyDescent="0.25">
      <c r="B2" s="110" t="s">
        <v>55</v>
      </c>
      <c r="C2" s="110"/>
      <c r="D2" s="110"/>
      <c r="E2" s="110"/>
    </row>
    <row r="3" spans="2:5" ht="18.75" customHeight="1" x14ac:dyDescent="0.25">
      <c r="B3" s="110" t="s">
        <v>54</v>
      </c>
      <c r="C3" s="110"/>
      <c r="D3" s="110"/>
      <c r="E3" s="110"/>
    </row>
    <row r="4" spans="2:5" ht="22.5" customHeight="1" x14ac:dyDescent="0.25">
      <c r="B4" s="1" t="s">
        <v>19</v>
      </c>
      <c r="C4" s="1" t="s">
        <v>52</v>
      </c>
      <c r="D4" s="1" t="s">
        <v>117</v>
      </c>
      <c r="E4" s="1" t="s">
        <v>129</v>
      </c>
    </row>
    <row r="5" spans="2:5" x14ac:dyDescent="0.25">
      <c r="B5" s="2" t="s">
        <v>59</v>
      </c>
      <c r="C5" s="3">
        <v>0.39</v>
      </c>
      <c r="D5" s="12">
        <v>6.5</v>
      </c>
      <c r="E5" s="12">
        <v>37.5</v>
      </c>
    </row>
    <row r="6" spans="2:5" x14ac:dyDescent="0.25">
      <c r="B6" s="2" t="s">
        <v>56</v>
      </c>
      <c r="C6" s="3">
        <v>294.5</v>
      </c>
      <c r="D6" s="12">
        <v>178.6</v>
      </c>
      <c r="E6" s="12">
        <v>265.39999999999998</v>
      </c>
    </row>
    <row r="7" spans="2:5" x14ac:dyDescent="0.25">
      <c r="B7" s="2" t="s">
        <v>118</v>
      </c>
      <c r="C7" s="3">
        <v>0</v>
      </c>
      <c r="D7" s="12">
        <v>9</v>
      </c>
      <c r="E7" s="12">
        <v>56.24</v>
      </c>
    </row>
    <row r="8" spans="2:5" x14ac:dyDescent="0.25">
      <c r="B8" s="2" t="s">
        <v>57</v>
      </c>
      <c r="C8" s="3">
        <v>65.8</v>
      </c>
      <c r="D8" s="12">
        <v>37.5</v>
      </c>
      <c r="E8" s="12">
        <v>32</v>
      </c>
    </row>
    <row r="9" spans="2:5" x14ac:dyDescent="0.25">
      <c r="B9" s="2" t="s">
        <v>58</v>
      </c>
      <c r="C9" s="3">
        <v>13</v>
      </c>
      <c r="D9" s="12">
        <v>17</v>
      </c>
      <c r="E9" s="14" t="s">
        <v>29</v>
      </c>
    </row>
    <row r="10" spans="2:5" x14ac:dyDescent="0.25">
      <c r="B10" s="4" t="s">
        <v>28</v>
      </c>
      <c r="C10" s="11">
        <f>SUM(C5:C9)</f>
        <v>373.69</v>
      </c>
      <c r="D10" s="13">
        <f>SUM(D5:D9)</f>
        <v>248.6</v>
      </c>
      <c r="E10" s="13">
        <f>SUM(E5:E9)</f>
        <v>391.14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I4:K16"/>
  <sheetViews>
    <sheetView workbookViewId="0">
      <selection activeCell="E19" sqref="E19"/>
    </sheetView>
  </sheetViews>
  <sheetFormatPr baseColWidth="10" defaultRowHeight="14.5" x14ac:dyDescent="0.35"/>
  <cols>
    <col min="10" max="10" width="12.1796875" bestFit="1" customWidth="1"/>
    <col min="11" max="11" width="11.54296875" bestFit="1" customWidth="1"/>
  </cols>
  <sheetData>
    <row r="4" spans="9:11" x14ac:dyDescent="0.35">
      <c r="I4" s="36"/>
      <c r="J4" s="37" t="s">
        <v>60</v>
      </c>
      <c r="K4" s="38" t="s">
        <v>61</v>
      </c>
    </row>
    <row r="5" spans="9:11" x14ac:dyDescent="0.35">
      <c r="I5" s="52" t="s">
        <v>62</v>
      </c>
      <c r="J5" s="112" t="s">
        <v>63</v>
      </c>
      <c r="K5" s="112"/>
    </row>
    <row r="6" spans="9:11" x14ac:dyDescent="0.35">
      <c r="I6" s="39" t="s">
        <v>64</v>
      </c>
      <c r="J6" s="76">
        <v>39.9</v>
      </c>
      <c r="K6" s="92" t="s">
        <v>29</v>
      </c>
    </row>
    <row r="7" spans="9:11" x14ac:dyDescent="0.35">
      <c r="I7" s="40" t="s">
        <v>65</v>
      </c>
      <c r="J7" s="76">
        <v>1275.9590000000001</v>
      </c>
      <c r="K7" s="93">
        <v>154.5</v>
      </c>
    </row>
    <row r="8" spans="9:11" x14ac:dyDescent="0.35">
      <c r="I8" s="40" t="s">
        <v>66</v>
      </c>
      <c r="J8" s="76">
        <v>1497.106</v>
      </c>
      <c r="K8" s="93">
        <v>70</v>
      </c>
    </row>
    <row r="9" spans="9:11" x14ac:dyDescent="0.35">
      <c r="I9" s="40" t="s">
        <v>67</v>
      </c>
      <c r="J9" s="76">
        <v>4615.1180000000004</v>
      </c>
      <c r="K9" s="93">
        <v>292.54000000000002</v>
      </c>
    </row>
    <row r="10" spans="9:11" x14ac:dyDescent="0.35">
      <c r="I10" s="40" t="s">
        <v>68</v>
      </c>
      <c r="J10" s="76">
        <v>3540.68</v>
      </c>
      <c r="K10" s="93">
        <v>474.77600000000001</v>
      </c>
    </row>
    <row r="11" spans="9:11" x14ac:dyDescent="0.35">
      <c r="I11" s="40" t="s">
        <v>69</v>
      </c>
      <c r="J11" s="76">
        <v>989.06</v>
      </c>
      <c r="K11" s="93">
        <v>1315.6849999999999</v>
      </c>
    </row>
    <row r="12" spans="9:11" x14ac:dyDescent="0.35">
      <c r="I12" s="40" t="s">
        <v>70</v>
      </c>
      <c r="J12" s="76">
        <v>38</v>
      </c>
      <c r="K12" s="93">
        <v>538.46799999999996</v>
      </c>
    </row>
    <row r="13" spans="9:11" x14ac:dyDescent="0.35">
      <c r="I13" s="40" t="s">
        <v>71</v>
      </c>
      <c r="J13" s="93" t="s">
        <v>29</v>
      </c>
      <c r="K13" s="93">
        <v>796.08600000000001</v>
      </c>
    </row>
    <row r="14" spans="9:11" x14ac:dyDescent="0.35">
      <c r="I14" s="40" t="s">
        <v>72</v>
      </c>
      <c r="J14" s="93" t="s">
        <v>29</v>
      </c>
      <c r="K14" s="76" t="s">
        <v>29</v>
      </c>
    </row>
    <row r="15" spans="9:11" x14ac:dyDescent="0.35">
      <c r="I15" s="41" t="s">
        <v>136</v>
      </c>
      <c r="J15" s="94" t="s">
        <v>29</v>
      </c>
      <c r="K15" s="93">
        <v>1.425</v>
      </c>
    </row>
    <row r="16" spans="9:11" x14ac:dyDescent="0.35">
      <c r="I16" s="42" t="s">
        <v>73</v>
      </c>
      <c r="J16" s="95">
        <f>SUM(J6:J15)</f>
        <v>11995.823</v>
      </c>
      <c r="K16" s="95">
        <f>SUM(K6:K15)</f>
        <v>3643.4800000000005</v>
      </c>
    </row>
  </sheetData>
  <mergeCells count="1">
    <mergeCell ref="J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C12"/>
  <sheetViews>
    <sheetView workbookViewId="0">
      <selection activeCell="D17" sqref="D17"/>
    </sheetView>
  </sheetViews>
  <sheetFormatPr baseColWidth="10" defaultRowHeight="14.5" x14ac:dyDescent="0.35"/>
  <sheetData>
    <row r="4" spans="2:3" ht="15" thickBot="1" x14ac:dyDescent="0.4">
      <c r="B4" s="6"/>
      <c r="C4" s="6"/>
    </row>
    <row r="5" spans="2:3" ht="15" customHeight="1" x14ac:dyDescent="0.35">
      <c r="B5" s="113" t="s">
        <v>79</v>
      </c>
      <c r="C5" s="116" t="s">
        <v>80</v>
      </c>
    </row>
    <row r="6" spans="2:3" x14ac:dyDescent="0.35">
      <c r="B6" s="114"/>
      <c r="C6" s="117"/>
    </row>
    <row r="7" spans="2:3" ht="15" thickBot="1" x14ac:dyDescent="0.4">
      <c r="B7" s="115"/>
      <c r="C7" s="118"/>
    </row>
    <row r="8" spans="2:3" x14ac:dyDescent="0.35">
      <c r="B8" s="43" t="s">
        <v>81</v>
      </c>
      <c r="C8" s="96">
        <v>7527.6769999999997</v>
      </c>
    </row>
    <row r="9" spans="2:3" x14ac:dyDescent="0.35">
      <c r="B9" s="44" t="s">
        <v>82</v>
      </c>
      <c r="C9" s="96">
        <v>4447.6459999999997</v>
      </c>
    </row>
    <row r="10" spans="2:3" x14ac:dyDescent="0.35">
      <c r="B10" s="44" t="s">
        <v>83</v>
      </c>
      <c r="C10" s="96">
        <f>21</f>
        <v>21</v>
      </c>
    </row>
    <row r="11" spans="2:3" x14ac:dyDescent="0.35">
      <c r="B11" s="45" t="s">
        <v>3</v>
      </c>
      <c r="C11" s="97">
        <f>SUM(C8:C10)</f>
        <v>11996.323</v>
      </c>
    </row>
    <row r="12" spans="2:3" x14ac:dyDescent="0.35">
      <c r="B12" s="6"/>
      <c r="C12" s="6"/>
    </row>
  </sheetData>
  <mergeCells count="2">
    <mergeCell ref="B5:B7"/>
    <mergeCell ref="C5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C28"/>
  <sheetViews>
    <sheetView topLeftCell="A2" workbookViewId="0">
      <selection activeCell="F19" sqref="F19"/>
    </sheetView>
  </sheetViews>
  <sheetFormatPr baseColWidth="10" defaultRowHeight="14.5" x14ac:dyDescent="0.35"/>
  <cols>
    <col min="1" max="1" width="8.81640625" customWidth="1"/>
    <col min="2" max="2" width="31.54296875" customWidth="1"/>
  </cols>
  <sheetData>
    <row r="3" spans="2:3" ht="15" thickBot="1" x14ac:dyDescent="0.4">
      <c r="B3" s="6"/>
      <c r="C3" s="6"/>
    </row>
    <row r="4" spans="2:3" x14ac:dyDescent="0.35">
      <c r="B4" s="119" t="s">
        <v>79</v>
      </c>
      <c r="C4" s="122" t="s">
        <v>80</v>
      </c>
    </row>
    <row r="5" spans="2:3" x14ac:dyDescent="0.35">
      <c r="B5" s="120"/>
      <c r="C5" s="123"/>
    </row>
    <row r="6" spans="2:3" ht="15" thickBot="1" x14ac:dyDescent="0.4">
      <c r="B6" s="121"/>
      <c r="C6" s="124"/>
    </row>
    <row r="7" spans="2:3" x14ac:dyDescent="0.35">
      <c r="B7" s="7" t="s">
        <v>84</v>
      </c>
      <c r="C7" s="8">
        <v>4485.24</v>
      </c>
    </row>
    <row r="8" spans="2:3" ht="18.75" customHeight="1" x14ac:dyDescent="0.35">
      <c r="B8" s="7" t="s">
        <v>85</v>
      </c>
      <c r="C8" s="8">
        <v>4272.0550000000003</v>
      </c>
    </row>
    <row r="9" spans="2:3" x14ac:dyDescent="0.35">
      <c r="B9" s="7" t="s">
        <v>86</v>
      </c>
      <c r="C9" s="8">
        <v>2394.73</v>
      </c>
    </row>
    <row r="10" spans="2:3" ht="66" customHeight="1" x14ac:dyDescent="0.35">
      <c r="B10" s="9" t="s">
        <v>147</v>
      </c>
      <c r="C10" s="46">
        <v>844.298</v>
      </c>
    </row>
    <row r="11" spans="2:3" x14ac:dyDescent="0.35">
      <c r="B11" s="47" t="s">
        <v>3</v>
      </c>
      <c r="C11" s="48">
        <f>SUM(C7:C10)</f>
        <v>11996.323</v>
      </c>
    </row>
    <row r="28" spans="3:3" x14ac:dyDescent="0.35">
      <c r="C28" s="67"/>
    </row>
  </sheetData>
  <mergeCells count="2">
    <mergeCell ref="B4:B6"/>
    <mergeCell ref="C4:C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D16"/>
  <sheetViews>
    <sheetView topLeftCell="A2" zoomScale="90" zoomScaleNormal="90" workbookViewId="0">
      <selection activeCell="B19" sqref="B19"/>
    </sheetView>
  </sheetViews>
  <sheetFormatPr baseColWidth="10" defaultRowHeight="14.5" x14ac:dyDescent="0.35"/>
  <cols>
    <col min="2" max="2" width="30" customWidth="1"/>
    <col min="7" max="7" width="20.7265625" customWidth="1"/>
  </cols>
  <sheetData>
    <row r="4" spans="2:4" ht="15" thickBot="1" x14ac:dyDescent="0.4">
      <c r="B4" s="6"/>
      <c r="C4" s="6"/>
      <c r="D4" s="6"/>
    </row>
    <row r="5" spans="2:4" ht="15" customHeight="1" x14ac:dyDescent="0.35">
      <c r="B5" s="125" t="s">
        <v>79</v>
      </c>
      <c r="C5" s="128" t="s">
        <v>80</v>
      </c>
      <c r="D5" s="6"/>
    </row>
    <row r="6" spans="2:4" x14ac:dyDescent="0.35">
      <c r="B6" s="126"/>
      <c r="C6" s="129"/>
      <c r="D6" s="6"/>
    </row>
    <row r="7" spans="2:4" ht="15" thickBot="1" x14ac:dyDescent="0.4">
      <c r="B7" s="127"/>
      <c r="C7" s="130"/>
      <c r="D7" s="6"/>
    </row>
    <row r="8" spans="2:4" x14ac:dyDescent="0.35">
      <c r="B8" s="77" t="s">
        <v>78</v>
      </c>
      <c r="C8" s="78">
        <v>1383.5</v>
      </c>
      <c r="D8" s="6"/>
    </row>
    <row r="9" spans="2:4" x14ac:dyDescent="0.35">
      <c r="B9" s="77" t="s">
        <v>75</v>
      </c>
      <c r="C9" s="78">
        <v>712.50400000000002</v>
      </c>
      <c r="D9" s="6"/>
    </row>
    <row r="10" spans="2:4" x14ac:dyDescent="0.35">
      <c r="B10" s="77" t="s">
        <v>74</v>
      </c>
      <c r="C10" s="78">
        <v>391.14</v>
      </c>
      <c r="D10" s="6"/>
    </row>
    <row r="11" spans="2:4" x14ac:dyDescent="0.35">
      <c r="B11" s="77" t="s">
        <v>77</v>
      </c>
      <c r="C11" s="78">
        <v>336.6</v>
      </c>
      <c r="D11" s="6"/>
    </row>
    <row r="12" spans="2:4" x14ac:dyDescent="0.35">
      <c r="B12" s="77" t="s">
        <v>137</v>
      </c>
      <c r="C12" s="78">
        <v>295.536</v>
      </c>
      <c r="D12" s="6"/>
    </row>
    <row r="13" spans="2:4" x14ac:dyDescent="0.35">
      <c r="B13" s="77" t="s">
        <v>76</v>
      </c>
      <c r="C13" s="78">
        <v>229.9</v>
      </c>
      <c r="D13" s="6"/>
    </row>
    <row r="14" spans="2:4" x14ac:dyDescent="0.35">
      <c r="B14" s="79" t="s">
        <v>112</v>
      </c>
      <c r="C14" s="80">
        <v>65.5</v>
      </c>
      <c r="D14" s="6"/>
    </row>
    <row r="15" spans="2:4" ht="27.5" x14ac:dyDescent="0.35">
      <c r="B15" s="81" t="s">
        <v>146</v>
      </c>
      <c r="C15" s="78">
        <v>228.8</v>
      </c>
      <c r="D15" s="6"/>
    </row>
    <row r="16" spans="2:4" x14ac:dyDescent="0.35">
      <c r="B16" s="82" t="s">
        <v>3</v>
      </c>
      <c r="C16" s="83">
        <f>SUM(C8:C15)</f>
        <v>3643.48</v>
      </c>
      <c r="D16" s="6"/>
    </row>
  </sheetData>
  <autoFilter ref="B5:C7">
    <sortState ref="B10:C16">
      <sortCondition descending="1" ref="C5:C7"/>
    </sortState>
  </autoFilter>
  <mergeCells count="2">
    <mergeCell ref="B5:B7"/>
    <mergeCell ref="C5:C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35"/>
  <sheetViews>
    <sheetView workbookViewId="0">
      <selection activeCell="J11" sqref="J11"/>
    </sheetView>
  </sheetViews>
  <sheetFormatPr baseColWidth="10" defaultColWidth="11.453125" defaultRowHeight="13.5" x14ac:dyDescent="0.25"/>
  <cols>
    <col min="1" max="16384" width="11.453125" style="6"/>
  </cols>
  <sheetData>
    <row r="1" spans="2:6" ht="15.75" customHeight="1" x14ac:dyDescent="0.25">
      <c r="C1" s="10"/>
      <c r="D1" s="10"/>
    </row>
    <row r="2" spans="2:6" ht="19.5" customHeight="1" x14ac:dyDescent="0.25">
      <c r="B2" s="10"/>
      <c r="C2" s="131" t="s">
        <v>149</v>
      </c>
      <c r="D2" s="131"/>
      <c r="E2" s="131"/>
      <c r="F2" s="131"/>
    </row>
    <row r="3" spans="2:6" ht="15" customHeight="1" x14ac:dyDescent="0.25">
      <c r="B3" s="10"/>
      <c r="C3" s="131"/>
      <c r="D3" s="131"/>
      <c r="E3" s="131"/>
      <c r="F3" s="131"/>
    </row>
    <row r="4" spans="2:6" x14ac:dyDescent="0.25">
      <c r="B4" s="10"/>
      <c r="C4" s="131"/>
      <c r="D4" s="131"/>
      <c r="E4" s="131"/>
      <c r="F4" s="131"/>
    </row>
    <row r="5" spans="2:6" x14ac:dyDescent="0.25">
      <c r="B5" s="10"/>
      <c r="C5" s="98" t="s">
        <v>87</v>
      </c>
      <c r="D5" s="98" t="s">
        <v>107</v>
      </c>
      <c r="E5" s="98" t="s">
        <v>113</v>
      </c>
      <c r="F5" s="98" t="s">
        <v>138</v>
      </c>
    </row>
    <row r="6" spans="2:6" x14ac:dyDescent="0.25">
      <c r="B6" s="10"/>
      <c r="C6" s="99" t="s">
        <v>88</v>
      </c>
      <c r="D6" s="101">
        <v>0</v>
      </c>
      <c r="E6" s="101">
        <v>0</v>
      </c>
      <c r="F6" s="101">
        <v>0</v>
      </c>
    </row>
    <row r="7" spans="2:6" x14ac:dyDescent="0.25">
      <c r="B7" s="10"/>
      <c r="C7" s="99" t="s">
        <v>108</v>
      </c>
      <c r="D7" s="101">
        <v>3.8</v>
      </c>
      <c r="E7" s="101">
        <v>0</v>
      </c>
      <c r="F7" s="101">
        <v>0</v>
      </c>
    </row>
    <row r="8" spans="2:6" x14ac:dyDescent="0.25">
      <c r="B8" s="10"/>
      <c r="C8" s="99" t="s">
        <v>89</v>
      </c>
      <c r="D8" s="101">
        <v>0</v>
      </c>
      <c r="E8" s="101">
        <v>0</v>
      </c>
      <c r="F8" s="101">
        <v>2.7</v>
      </c>
    </row>
    <row r="9" spans="2:6" ht="20" x14ac:dyDescent="0.25">
      <c r="C9" s="99" t="s">
        <v>90</v>
      </c>
      <c r="D9" s="101">
        <v>0</v>
      </c>
      <c r="E9" s="101">
        <v>520</v>
      </c>
      <c r="F9" s="101">
        <v>38</v>
      </c>
    </row>
    <row r="10" spans="2:6" ht="20" x14ac:dyDescent="0.25">
      <c r="C10" s="99" t="s">
        <v>116</v>
      </c>
      <c r="D10" s="101">
        <v>0</v>
      </c>
      <c r="E10" s="101">
        <v>36</v>
      </c>
      <c r="F10" s="101">
        <v>0</v>
      </c>
    </row>
    <row r="11" spans="2:6" x14ac:dyDescent="0.25">
      <c r="C11" s="99" t="s">
        <v>139</v>
      </c>
      <c r="D11" s="101">
        <v>0</v>
      </c>
      <c r="E11" s="101">
        <v>0</v>
      </c>
      <c r="F11" s="101">
        <v>12</v>
      </c>
    </row>
    <row r="12" spans="2:6" x14ac:dyDescent="0.25">
      <c r="B12" s="10"/>
      <c r="C12" s="99" t="s">
        <v>91</v>
      </c>
      <c r="D12" s="101">
        <v>0</v>
      </c>
      <c r="E12" s="101">
        <v>0</v>
      </c>
      <c r="F12" s="101">
        <v>0</v>
      </c>
    </row>
    <row r="13" spans="2:6" x14ac:dyDescent="0.25">
      <c r="B13" s="10"/>
      <c r="C13" s="99" t="s">
        <v>92</v>
      </c>
      <c r="D13" s="101">
        <v>0</v>
      </c>
      <c r="E13" s="101">
        <v>9</v>
      </c>
      <c r="F13" s="101">
        <v>0</v>
      </c>
    </row>
    <row r="14" spans="2:6" x14ac:dyDescent="0.25">
      <c r="B14" s="10"/>
      <c r="C14" s="99" t="s">
        <v>93</v>
      </c>
      <c r="D14" s="101">
        <v>4.2</v>
      </c>
      <c r="E14" s="101">
        <v>0</v>
      </c>
      <c r="F14" s="101">
        <v>0</v>
      </c>
    </row>
    <row r="15" spans="2:6" x14ac:dyDescent="0.25">
      <c r="B15" s="10"/>
      <c r="C15" s="99" t="s">
        <v>110</v>
      </c>
      <c r="D15" s="101">
        <v>1.5</v>
      </c>
      <c r="E15" s="101">
        <v>0</v>
      </c>
      <c r="F15" s="101">
        <v>0</v>
      </c>
    </row>
    <row r="16" spans="2:6" x14ac:dyDescent="0.25">
      <c r="B16" s="10"/>
      <c r="C16" s="99" t="s">
        <v>111</v>
      </c>
      <c r="D16" s="101">
        <v>10.67</v>
      </c>
      <c r="E16" s="101">
        <v>23.1</v>
      </c>
      <c r="F16" s="101">
        <v>26.5</v>
      </c>
    </row>
    <row r="17" spans="2:6" x14ac:dyDescent="0.25">
      <c r="B17" s="10"/>
      <c r="C17" s="99" t="s">
        <v>140</v>
      </c>
      <c r="D17" s="101">
        <v>0</v>
      </c>
      <c r="E17" s="101">
        <v>0</v>
      </c>
      <c r="F17" s="101">
        <v>12.33</v>
      </c>
    </row>
    <row r="18" spans="2:6" x14ac:dyDescent="0.25">
      <c r="B18" s="10"/>
      <c r="C18" s="99" t="s">
        <v>94</v>
      </c>
      <c r="D18" s="101">
        <v>2197.67</v>
      </c>
      <c r="E18" s="101">
        <v>1533</v>
      </c>
      <c r="F18" s="101">
        <v>4272.0550000000003</v>
      </c>
    </row>
    <row r="19" spans="2:6" x14ac:dyDescent="0.25">
      <c r="B19" s="10"/>
      <c r="C19" s="99" t="s">
        <v>95</v>
      </c>
      <c r="D19" s="102">
        <v>5085</v>
      </c>
      <c r="E19" s="102">
        <v>5413</v>
      </c>
      <c r="F19" s="102">
        <v>4485.24</v>
      </c>
    </row>
    <row r="20" spans="2:6" ht="20" x14ac:dyDescent="0.25">
      <c r="B20" s="10"/>
      <c r="C20" s="99" t="s">
        <v>142</v>
      </c>
      <c r="D20" s="102">
        <v>0</v>
      </c>
      <c r="E20" s="102">
        <v>0</v>
      </c>
      <c r="F20" s="102">
        <v>12.1</v>
      </c>
    </row>
    <row r="21" spans="2:6" ht="20" x14ac:dyDescent="0.25">
      <c r="B21" s="10"/>
      <c r="C21" s="99" t="s">
        <v>96</v>
      </c>
      <c r="D21" s="101">
        <v>0</v>
      </c>
      <c r="E21" s="101">
        <v>0</v>
      </c>
      <c r="F21" s="101">
        <v>0</v>
      </c>
    </row>
    <row r="22" spans="2:6" x14ac:dyDescent="0.25">
      <c r="B22" s="10"/>
      <c r="C22" s="99" t="s">
        <v>97</v>
      </c>
      <c r="D22" s="101">
        <v>0</v>
      </c>
      <c r="E22" s="101">
        <v>0</v>
      </c>
      <c r="F22" s="101">
        <v>0</v>
      </c>
    </row>
    <row r="23" spans="2:6" ht="20" x14ac:dyDescent="0.25">
      <c r="B23" s="10"/>
      <c r="C23" s="99" t="s">
        <v>141</v>
      </c>
      <c r="D23" s="101">
        <v>0</v>
      </c>
      <c r="E23" s="101">
        <v>0</v>
      </c>
      <c r="F23" s="101">
        <v>6</v>
      </c>
    </row>
    <row r="24" spans="2:6" x14ac:dyDescent="0.25">
      <c r="B24" s="10"/>
      <c r="C24" s="99" t="s">
        <v>98</v>
      </c>
      <c r="D24" s="101">
        <v>1955</v>
      </c>
      <c r="E24" s="101">
        <v>3192</v>
      </c>
      <c r="F24" s="101">
        <v>2394.73</v>
      </c>
    </row>
    <row r="25" spans="2:6" x14ac:dyDescent="0.25">
      <c r="B25" s="10"/>
      <c r="C25" s="99" t="s">
        <v>99</v>
      </c>
      <c r="D25" s="101">
        <v>43</v>
      </c>
      <c r="E25" s="101">
        <v>40.840000000000003</v>
      </c>
      <c r="F25" s="101">
        <v>0</v>
      </c>
    </row>
    <row r="26" spans="2:6" x14ac:dyDescent="0.25">
      <c r="B26" s="10"/>
      <c r="C26" s="99" t="s">
        <v>109</v>
      </c>
      <c r="D26" s="101">
        <v>6</v>
      </c>
      <c r="E26" s="101">
        <v>0</v>
      </c>
      <c r="F26" s="101">
        <v>0</v>
      </c>
    </row>
    <row r="27" spans="2:6" x14ac:dyDescent="0.25">
      <c r="B27" s="10"/>
      <c r="C27" s="99" t="s">
        <v>100</v>
      </c>
      <c r="D27" s="101">
        <v>381.4</v>
      </c>
      <c r="E27" s="101">
        <v>102.87</v>
      </c>
      <c r="F27" s="101">
        <v>126.658</v>
      </c>
    </row>
    <row r="28" spans="2:6" x14ac:dyDescent="0.25">
      <c r="B28" s="10"/>
      <c r="C28" s="99" t="s">
        <v>101</v>
      </c>
      <c r="D28" s="101">
        <v>1.42</v>
      </c>
      <c r="E28" s="101">
        <v>0.4</v>
      </c>
      <c r="F28" s="101">
        <v>0.51</v>
      </c>
    </row>
    <row r="29" spans="2:6" ht="20" x14ac:dyDescent="0.25">
      <c r="B29" s="10"/>
      <c r="C29" s="99" t="s">
        <v>102</v>
      </c>
      <c r="D29" s="101">
        <v>225</v>
      </c>
      <c r="E29" s="101">
        <v>25</v>
      </c>
      <c r="F29" s="101">
        <v>157.5</v>
      </c>
    </row>
    <row r="30" spans="2:6" x14ac:dyDescent="0.25">
      <c r="C30" s="99" t="s">
        <v>103</v>
      </c>
      <c r="D30" s="101">
        <v>305</v>
      </c>
      <c r="E30" s="101">
        <v>193</v>
      </c>
      <c r="F30" s="101">
        <v>450</v>
      </c>
    </row>
    <row r="31" spans="2:6" x14ac:dyDescent="0.25">
      <c r="C31" s="99" t="s">
        <v>104</v>
      </c>
      <c r="D31" s="101">
        <v>0</v>
      </c>
      <c r="E31" s="101">
        <v>0</v>
      </c>
      <c r="F31" s="101">
        <v>0</v>
      </c>
    </row>
    <row r="32" spans="2:6" x14ac:dyDescent="0.25">
      <c r="C32" s="99" t="s">
        <v>115</v>
      </c>
      <c r="D32" s="101">
        <v>0</v>
      </c>
      <c r="E32" s="101">
        <v>3</v>
      </c>
      <c r="F32" s="101">
        <v>0</v>
      </c>
    </row>
    <row r="33" spans="3:6" x14ac:dyDescent="0.25">
      <c r="C33" s="99" t="s">
        <v>114</v>
      </c>
      <c r="D33" s="101">
        <v>0</v>
      </c>
      <c r="E33" s="101">
        <v>4</v>
      </c>
      <c r="F33" s="101">
        <v>0</v>
      </c>
    </row>
    <row r="34" spans="3:6" x14ac:dyDescent="0.25">
      <c r="C34" s="99" t="s">
        <v>105</v>
      </c>
      <c r="D34" s="101">
        <v>0</v>
      </c>
      <c r="E34" s="101">
        <v>0</v>
      </c>
      <c r="F34" s="101">
        <v>0</v>
      </c>
    </row>
    <row r="35" spans="3:6" ht="20" x14ac:dyDescent="0.25">
      <c r="C35" s="100" t="s">
        <v>106</v>
      </c>
      <c r="D35" s="103">
        <f>SUM(D6:D34)</f>
        <v>10219.66</v>
      </c>
      <c r="E35" s="103">
        <f>SUM(E6:E34)</f>
        <v>11095.210000000001</v>
      </c>
      <c r="F35" s="103">
        <f>SUM(F6:F34)</f>
        <v>11996.323</v>
      </c>
    </row>
  </sheetData>
  <mergeCells count="1">
    <mergeCell ref="C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Evolución de la sup certificada</vt:lpstr>
      <vt:lpstr>Variedades de trigo harinero </vt:lpstr>
      <vt:lpstr>Variedad de papa</vt:lpstr>
      <vt:lpstr>Variedades de avena</vt:lpstr>
      <vt:lpstr>Sup por región</vt:lpstr>
      <vt:lpstr>Sup. por sist</vt:lpstr>
      <vt:lpstr>Esp Export</vt:lpstr>
      <vt:lpstr>Esp Nac</vt:lpstr>
      <vt:lpstr>Expor esp</vt:lpstr>
      <vt:lpstr>Nac 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Alvaro Ulloa</cp:lastModifiedBy>
  <dcterms:created xsi:type="dcterms:W3CDTF">2015-07-01T17:24:53Z</dcterms:created>
  <dcterms:modified xsi:type="dcterms:W3CDTF">2017-08-07T15:23:19Z</dcterms:modified>
</cp:coreProperties>
</file>